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efensoriasp.sharepoint.com/sites/DEA-DepartamentodeEngenhariaeArquitetura/Documentos Compartilhados/Divisão de MP/CIVIL/Termos de Referência/2024_02 Renovação das ARP's de MP/"/>
    </mc:Choice>
  </mc:AlternateContent>
  <xr:revisionPtr revIDLastSave="279" documentId="8_{D978D9D3-81E5-48B5-9E26-E327BFE0DF38}" xr6:coauthVersionLast="47" xr6:coauthVersionMax="47" xr10:uidLastSave="{F18DEFFC-F560-4295-A9BC-0276799BA2A9}"/>
  <bookViews>
    <workbookView xWindow="-120" yWindow="-120" windowWidth="20730" windowHeight="11040" xr2:uid="{B2ED8074-1DDC-4DCD-9CF6-C15FEF9F24BA}"/>
  </bookViews>
  <sheets>
    <sheet name="Modelo de Proposta" sheetId="1" r:id="rId1"/>
  </sheets>
  <definedNames>
    <definedName name="_xlnm.Print_Area" localSheetId="0">'Modelo de Proposta'!$A$1:$AK$186</definedName>
    <definedName name="_xlnm.Print_Titles" localSheetId="0">'Modelo de Proposta'!$1:$1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J82" i="1" l="1"/>
  <c r="AJ81" i="1"/>
  <c r="AJ83" i="1" s="1"/>
  <c r="I184" i="1" s="1"/>
  <c r="AJ80" i="1"/>
  <c r="AJ79" i="1"/>
  <c r="AJ78" i="1"/>
  <c r="AJ77" i="1"/>
  <c r="AJ68" i="1"/>
  <c r="AJ67" i="1"/>
  <c r="AJ66" i="1"/>
  <c r="AJ65" i="1"/>
  <c r="AJ64" i="1"/>
  <c r="AJ63" i="1"/>
  <c r="AJ54" i="1"/>
  <c r="AJ53" i="1"/>
  <c r="AJ55" i="1" s="1"/>
  <c r="I182" i="1" s="1"/>
  <c r="AJ52" i="1"/>
  <c r="AJ51" i="1"/>
  <c r="AJ50" i="1"/>
  <c r="AJ49" i="1"/>
  <c r="AJ40" i="1"/>
  <c r="AJ39" i="1"/>
  <c r="AJ41" i="1" s="1"/>
  <c r="I181" i="1" s="1"/>
  <c r="U181" i="1" s="1"/>
  <c r="AJ38" i="1"/>
  <c r="AJ37" i="1"/>
  <c r="AJ36" i="1"/>
  <c r="AJ35" i="1"/>
  <c r="AJ26" i="1"/>
  <c r="AJ25" i="1"/>
  <c r="AJ27" i="1" s="1"/>
  <c r="I180" i="1" s="1"/>
  <c r="AJ24" i="1"/>
  <c r="AJ23" i="1"/>
  <c r="AJ22" i="1"/>
  <c r="AJ21" i="1"/>
  <c r="O184" i="1"/>
  <c r="O183" i="1"/>
  <c r="O182" i="1"/>
  <c r="O181" i="1"/>
  <c r="O180" i="1"/>
  <c r="O179" i="1"/>
  <c r="AJ172" i="1"/>
  <c r="AJ170" i="1"/>
  <c r="AJ171" i="1" s="1"/>
  <c r="AJ160" i="1"/>
  <c r="AJ158" i="1"/>
  <c r="AJ159" i="1" s="1"/>
  <c r="AJ148" i="1"/>
  <c r="AJ146" i="1"/>
  <c r="AJ147" i="1" s="1"/>
  <c r="AJ136" i="1"/>
  <c r="AJ135" i="1"/>
  <c r="AJ134" i="1"/>
  <c r="AJ124" i="1"/>
  <c r="AJ122" i="1"/>
  <c r="AJ123" i="1" s="1"/>
  <c r="AJ100" i="1"/>
  <c r="AJ98" i="1"/>
  <c r="AJ99" i="1" s="1"/>
  <c r="AJ112" i="1"/>
  <c r="AJ110" i="1"/>
  <c r="D82" i="1"/>
  <c r="D81" i="1"/>
  <c r="D80" i="1"/>
  <c r="D79" i="1"/>
  <c r="D78" i="1"/>
  <c r="D77" i="1"/>
  <c r="D68" i="1"/>
  <c r="D67" i="1"/>
  <c r="D66" i="1"/>
  <c r="D65" i="1"/>
  <c r="D64" i="1"/>
  <c r="D63" i="1"/>
  <c r="D54" i="1"/>
  <c r="D53" i="1"/>
  <c r="D52" i="1"/>
  <c r="D51" i="1"/>
  <c r="D50" i="1"/>
  <c r="D49" i="1"/>
  <c r="D40" i="1"/>
  <c r="D39" i="1"/>
  <c r="D38" i="1"/>
  <c r="D37" i="1"/>
  <c r="D36" i="1"/>
  <c r="D35" i="1"/>
  <c r="D26" i="1"/>
  <c r="D25" i="1"/>
  <c r="D24" i="1"/>
  <c r="D23" i="1"/>
  <c r="D22" i="1"/>
  <c r="D21" i="1"/>
  <c r="D12" i="1"/>
  <c r="AJ12" i="1" s="1"/>
  <c r="D11" i="1"/>
  <c r="AJ11" i="1" s="1"/>
  <c r="D10" i="1"/>
  <c r="AJ10" i="1" s="1"/>
  <c r="D9" i="1"/>
  <c r="AJ9" i="1" s="1"/>
  <c r="D8" i="1"/>
  <c r="AJ8" i="1" s="1"/>
  <c r="D7" i="1"/>
  <c r="AJ7" i="1" s="1"/>
  <c r="D6" i="1"/>
  <c r="AJ6" i="1" s="1"/>
  <c r="U182" i="1" l="1"/>
  <c r="U184" i="1"/>
  <c r="AJ69" i="1"/>
  <c r="I183" i="1" s="1"/>
  <c r="U183" i="1" s="1"/>
  <c r="U180" i="1"/>
  <c r="AJ13" i="1"/>
  <c r="I179" i="1" s="1"/>
  <c r="U179" i="1" s="1"/>
  <c r="AJ111" i="1"/>
</calcChain>
</file>

<file path=xl/sharedStrings.xml><?xml version="1.0" encoding="utf-8"?>
<sst xmlns="http://schemas.openxmlformats.org/spreadsheetml/2006/main" count="425" uniqueCount="79">
  <si>
    <t>MAPA DE PROPOSTAS PARA OS SERVIÇOS A E B</t>
  </si>
  <si>
    <t>CRONOGRAMA DOS SERVIÇOS CONTÍNUOS - A</t>
  </si>
  <si>
    <t>Serviços Lote 1</t>
  </si>
  <si>
    <t>Periodicidade</t>
  </si>
  <si>
    <t>Quant. de Serv.</t>
  </si>
  <si>
    <t>Valor Unitário</t>
  </si>
  <si>
    <t>Valor Total</t>
  </si>
  <si>
    <t>SERVIÇO Aa - Limp. de Caixas</t>
  </si>
  <si>
    <t>Semestral</t>
  </si>
  <si>
    <t>X</t>
  </si>
  <si>
    <t>SERVIÇO Ab - Limp. de Calhas - Barra Funda</t>
  </si>
  <si>
    <t>Mensal</t>
  </si>
  <si>
    <t>x</t>
  </si>
  <si>
    <t>SERVIÇO Ab - Limp. de Calhas - Demais Unidades</t>
  </si>
  <si>
    <t>Quadrimestral</t>
  </si>
  <si>
    <t>SERVIÇO Ac - Teste hidrostático</t>
  </si>
  <si>
    <t>Anual</t>
  </si>
  <si>
    <t>SERVIÇO Ad - Manut. Extintores</t>
  </si>
  <si>
    <t>SERVIÇO Ae - Teste em Transf. e Cabine</t>
  </si>
  <si>
    <t>SERVIÇO Af - Itens AVCB</t>
  </si>
  <si>
    <t xml:space="preserve">Valor unitário = será o valor em decimal (ex. 250,00) </t>
  </si>
  <si>
    <r>
      <t xml:space="preserve">Valor A do Lote 1 </t>
    </r>
    <r>
      <rPr>
        <b/>
        <sz val="10"/>
        <color theme="1"/>
        <rFont val="Aptos Narrow"/>
        <family val="2"/>
      </rPr>
      <t>→</t>
    </r>
  </si>
  <si>
    <t>Valor total = será valor unitário x quantidade de vezes que o serviço será realizado</t>
  </si>
  <si>
    <t>Valor A do Lote 1 = somatório dos valores totais dos serviços (Aa, Ab, Ac, Ad, Ae e Af)</t>
  </si>
  <si>
    <t>Serviços Lote 2</t>
  </si>
  <si>
    <t>SERVIÇO Ab - Limp. de Calhas</t>
  </si>
  <si>
    <r>
      <t xml:space="preserve">Valor A do Lote 2 </t>
    </r>
    <r>
      <rPr>
        <b/>
        <sz val="10"/>
        <color theme="1"/>
        <rFont val="Aptos Narrow"/>
        <family val="2"/>
      </rPr>
      <t>→</t>
    </r>
  </si>
  <si>
    <t>Valor A do Lote 2 = somatório dos valores totais dos serviços (Aa, Ab, Ac, Ad, Ae e Af)</t>
  </si>
  <si>
    <t>Serviços Lote 3</t>
  </si>
  <si>
    <r>
      <t xml:space="preserve">Valor A do Lote 3 </t>
    </r>
    <r>
      <rPr>
        <b/>
        <sz val="10"/>
        <color theme="1"/>
        <rFont val="Aptos Narrow"/>
        <family val="2"/>
      </rPr>
      <t>→</t>
    </r>
  </si>
  <si>
    <t>Valor A do Lote 3 = somatório dos valores totais dos serviços (Aa, Ab, Ac, Ad, Ae e Af)</t>
  </si>
  <si>
    <t>Serviços Lote 4</t>
  </si>
  <si>
    <r>
      <t xml:space="preserve">Valor A do Lote 4 </t>
    </r>
    <r>
      <rPr>
        <b/>
        <sz val="10"/>
        <color theme="1"/>
        <rFont val="Aptos Narrow"/>
        <family val="2"/>
      </rPr>
      <t>→</t>
    </r>
  </si>
  <si>
    <t>Valor A do Lote 4 = somatório dos valores totais dos serviços (Aa, Ab, Ac, Ad, Ae e Af)</t>
  </si>
  <si>
    <t>Serviços Lote 5</t>
  </si>
  <si>
    <r>
      <t xml:space="preserve">Valor A do Lote 5 </t>
    </r>
    <r>
      <rPr>
        <b/>
        <sz val="10"/>
        <color theme="1"/>
        <rFont val="Aptos Narrow"/>
        <family val="2"/>
      </rPr>
      <t>→</t>
    </r>
  </si>
  <si>
    <t>Valor A do Lote 5 = somatório dos valores totais dos serviços (Aa, Ab, Ac, Ad, Ae e Af)</t>
  </si>
  <si>
    <t>Serviços Lote 6</t>
  </si>
  <si>
    <r>
      <t xml:space="preserve">Valor A do Lote 6 </t>
    </r>
    <r>
      <rPr>
        <b/>
        <sz val="10"/>
        <color theme="1"/>
        <rFont val="Aptos Narrow"/>
        <family val="2"/>
      </rPr>
      <t>→</t>
    </r>
  </si>
  <si>
    <t>Valor A do Lote 6 = somatório dos valores totais dos serviços (Aa, Ab, Ac, Ad, Ae e Af)</t>
  </si>
  <si>
    <t>SERVIÇOS CORRETIVOS (TABELA B)</t>
  </si>
  <si>
    <t>Material</t>
  </si>
  <si>
    <t>Mão de obra e adm</t>
  </si>
  <si>
    <t>Valor referencial do lote 1 (sem BDI):</t>
  </si>
  <si>
    <t>BDI Material</t>
  </si>
  <si>
    <t>BDI Mão de Obra e Adm</t>
  </si>
  <si>
    <t>Valor do Lote</t>
  </si>
  <si>
    <t>Lance do BDI (em formato de percentual. Exemplo: 11,5%, 23,55% ...)</t>
  </si>
  <si>
    <t>Valor 1  do BDI para composição do preço de B (valor do  lance do BDI para materiais transformado em expressão numérica. Exemplos: se 11%, 0,11, se 12%, 0,12...)</t>
  </si>
  <si>
    <t>Valor 2  do BDI para composição do preço de B (valor do lance BDI para mão de obra e adm transformado em expressão numérica. Exemplos: se 21%, 0,21, se 22%, 0,22...)</t>
  </si>
  <si>
    <t>Valor 3 para composição do preço B (Total de material referencial x Valor 1 + Total de mão de obra e adm referencial x Valor 2) que será o item de disputa.</t>
  </si>
  <si>
    <t>Valor de B = 0,5 x (Valor 3)</t>
  </si>
  <si>
    <t>VALOR TOTAL FINAL DE B -&gt;</t>
  </si>
  <si>
    <t>Preencher as células em branco</t>
  </si>
  <si>
    <t>Lote 2</t>
  </si>
  <si>
    <t>Valor referencial do lote 2 (sem BDI):</t>
  </si>
  <si>
    <t>Valor Global de Saldo que será registrado do Lote 2 [valor referencial do lote 2 x(Valor 1 +1) + valor referencial do lote 2 x (Valor 2 + 1)]</t>
  </si>
  <si>
    <t>Lote 3</t>
  </si>
  <si>
    <t>Valor referencial do lote 3 (sem BDI):</t>
  </si>
  <si>
    <t>Valor  3 para composição do preço B (Total de material referencial x Valor 1 + Total de mão de obra e adm referencial x Valor 2) que será o item de disputa.</t>
  </si>
  <si>
    <t>Lote 4</t>
  </si>
  <si>
    <t>Valor referencial do lote 4 (sem BDI):</t>
  </si>
  <si>
    <t>Lote 5</t>
  </si>
  <si>
    <t>Valor referencial do lote 5 (sem BDI):</t>
  </si>
  <si>
    <t>Lote 6</t>
  </si>
  <si>
    <t>Valor referencial do lote 6 (sem BDI):</t>
  </si>
  <si>
    <t>RESUMO DAS PROPOSTAS</t>
  </si>
  <si>
    <t>Valor de A</t>
  </si>
  <si>
    <t>Valor de B</t>
  </si>
  <si>
    <t>Total do Lote</t>
  </si>
  <si>
    <t>Lote 1</t>
  </si>
  <si>
    <t>Será preenchido com o totalizador de cada lote, no formato moeda nacional com duas casas. Ex.: R$ 150.350,34</t>
  </si>
  <si>
    <t>Valor Máximo Refencial do Lote 1 →</t>
  </si>
  <si>
    <t>Valor Máximo Refencial do Lote 2 →</t>
  </si>
  <si>
    <t>Valor Máximo Refencial do Lote 3 →</t>
  </si>
  <si>
    <t>Valor Máximo Refencial do Lote 4 →</t>
  </si>
  <si>
    <t>Valor Máximo Refencial do Lote 5 →</t>
  </si>
  <si>
    <t>Valor Máximo Refencial do Lote 6 →</t>
  </si>
  <si>
    <t>EXEMPLO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</si>
</sst>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R$&quot;\ #,##0.00;[Red]\-&quot;R$&quot;\ #,##0.00"/>
    <numFmt numFmtId="43" formatCode="_-* #,##0.00_-;\-* #,##0.00_-;_-* &quot;-&quot;??_-;_-@_-"/>
    <numFmt numFmtId="164" formatCode="0.0000"/>
    <numFmt numFmtId="165" formatCode="0.000"/>
  </numFmts>
  <fonts count="11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u/>
      <sz val="14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0"/>
      <color theme="1"/>
      <name val="Aptos Narrow"/>
      <family val="2"/>
    </font>
    <font>
      <b/>
      <sz val="14"/>
      <color theme="1"/>
      <name val="Aptos Narrow"/>
      <family val="2"/>
      <scheme val="minor"/>
    </font>
    <font>
      <b/>
      <sz val="12"/>
      <color rgb="FF000000"/>
      <name val="Aptos Narrow"/>
      <family val="2"/>
      <scheme val="minor"/>
    </font>
    <font>
      <b/>
      <u/>
      <sz val="14"/>
      <color theme="0"/>
      <name val="Aptos Narrow"/>
      <family val="2"/>
      <scheme val="minor"/>
    </font>
    <font>
      <i/>
      <sz val="10"/>
      <color theme="1"/>
      <name val="Aptos Narrow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0" fillId="0" borderId="0" xfId="0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4" xfId="0" applyFill="1" applyBorder="1" applyAlignment="1" applyProtection="1">
      <alignment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1" fillId="0" borderId="6" xfId="0" applyFont="1" applyBorder="1" applyAlignment="1" applyProtection="1">
      <alignment vertical="center" textRotation="90"/>
      <protection locked="0"/>
    </xf>
    <xf numFmtId="17" fontId="1" fillId="0" borderId="7" xfId="0" applyNumberFormat="1" applyFont="1" applyBorder="1" applyAlignment="1" applyProtection="1">
      <alignment horizontal="center" vertical="center" textRotation="90"/>
      <protection locked="0"/>
    </xf>
    <xf numFmtId="17" fontId="1" fillId="0" borderId="8" xfId="0" applyNumberFormat="1" applyFont="1" applyBorder="1" applyAlignment="1" applyProtection="1">
      <alignment horizontal="center" vertical="center" textRotation="90"/>
      <protection locked="0"/>
    </xf>
    <xf numFmtId="17" fontId="4" fillId="0" borderId="9" xfId="0" applyNumberFormat="1" applyFont="1" applyBorder="1" applyAlignment="1" applyProtection="1">
      <alignment horizontal="center" vertical="center" textRotation="90"/>
      <protection locked="0"/>
    </xf>
    <xf numFmtId="0" fontId="0" fillId="2" borderId="5" xfId="0" applyFill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10" xfId="0" applyBorder="1" applyAlignment="1" applyProtection="1">
      <alignment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vertical="center"/>
      <protection locked="0"/>
    </xf>
    <xf numFmtId="0" fontId="0" fillId="0" borderId="13" xfId="0" applyBorder="1" applyAlignment="1" applyProtection="1">
      <alignment vertical="center"/>
      <protection locked="0"/>
    </xf>
    <xf numFmtId="8" fontId="5" fillId="0" borderId="9" xfId="0" applyNumberFormat="1" applyFont="1" applyBorder="1" applyAlignment="1" applyProtection="1">
      <alignment vertical="center"/>
      <protection locked="0"/>
    </xf>
    <xf numFmtId="0" fontId="0" fillId="0" borderId="14" xfId="0" applyBorder="1" applyAlignment="1" applyProtection="1">
      <alignment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vertical="center"/>
      <protection locked="0"/>
    </xf>
    <xf numFmtId="0" fontId="0" fillId="0" borderId="17" xfId="0" applyBorder="1" applyAlignment="1" applyProtection="1">
      <alignment vertical="center"/>
      <protection locked="0"/>
    </xf>
    <xf numFmtId="0" fontId="0" fillId="0" borderId="18" xfId="0" applyBorder="1" applyAlignment="1" applyProtection="1">
      <alignment vertical="center"/>
      <protection locked="0"/>
    </xf>
    <xf numFmtId="0" fontId="0" fillId="0" borderId="19" xfId="0" applyBorder="1" applyAlignment="1" applyProtection="1">
      <alignment horizontal="center" vertical="center"/>
      <protection locked="0"/>
    </xf>
    <xf numFmtId="0" fontId="0" fillId="0" borderId="19" xfId="0" applyBorder="1" applyAlignment="1" applyProtection="1">
      <alignment vertical="center"/>
      <protection locked="0"/>
    </xf>
    <xf numFmtId="0" fontId="0" fillId="0" borderId="21" xfId="0" applyBorder="1" applyAlignment="1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8" fontId="4" fillId="0" borderId="0" xfId="0" applyNumberFormat="1" applyFont="1" applyAlignment="1" applyProtection="1">
      <alignment horizontal="right" vertical="center"/>
      <protection locked="0"/>
    </xf>
    <xf numFmtId="8" fontId="5" fillId="0" borderId="0" xfId="0" applyNumberFormat="1" applyFont="1" applyAlignment="1" applyProtection="1">
      <alignment vertical="center"/>
      <protection locked="0"/>
    </xf>
    <xf numFmtId="0" fontId="0" fillId="2" borderId="22" xfId="0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0" fillId="2" borderId="24" xfId="0" applyFill="1" applyBorder="1" applyProtection="1">
      <protection locked="0"/>
    </xf>
    <xf numFmtId="0" fontId="0" fillId="3" borderId="0" xfId="0" applyFill="1" applyProtection="1"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7" fillId="0" borderId="0" xfId="0" applyFont="1" applyProtection="1">
      <protection locked="0"/>
    </xf>
    <xf numFmtId="0" fontId="0" fillId="0" borderId="0" xfId="0" applyAlignment="1" applyProtection="1">
      <alignment horizontal="right"/>
      <protection locked="0"/>
    </xf>
    <xf numFmtId="0" fontId="3" fillId="0" borderId="29" xfId="0" applyFont="1" applyBorder="1" applyAlignment="1" applyProtection="1">
      <alignment horizontal="center"/>
      <protection locked="0"/>
    </xf>
    <xf numFmtId="0" fontId="3" fillId="0" borderId="30" xfId="0" applyFont="1" applyBorder="1" applyAlignment="1" applyProtection="1">
      <alignment horizontal="center"/>
      <protection locked="0"/>
    </xf>
    <xf numFmtId="0" fontId="1" fillId="0" borderId="9" xfId="0" applyFont="1" applyBorder="1" applyAlignment="1" applyProtection="1">
      <alignment horizontal="center" vertical="center"/>
      <protection locked="0"/>
    </xf>
    <xf numFmtId="0" fontId="0" fillId="6" borderId="9" xfId="0" applyFill="1" applyBorder="1" applyAlignment="1" applyProtection="1">
      <alignment horizontal="center" vertical="center"/>
      <protection locked="0"/>
    </xf>
    <xf numFmtId="0" fontId="0" fillId="7" borderId="0" xfId="0" applyFill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10" fillId="0" borderId="0" xfId="0" applyFont="1" applyProtection="1">
      <protection locked="0"/>
    </xf>
    <xf numFmtId="8" fontId="1" fillId="5" borderId="28" xfId="0" applyNumberFormat="1" applyFont="1" applyFill="1" applyBorder="1"/>
    <xf numFmtId="43" fontId="4" fillId="0" borderId="0" xfId="0" applyNumberFormat="1" applyFont="1" applyAlignment="1">
      <alignment vertical="center"/>
    </xf>
    <xf numFmtId="0" fontId="0" fillId="0" borderId="12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8" fontId="0" fillId="6" borderId="9" xfId="0" applyNumberFormat="1" applyFill="1" applyBorder="1" applyAlignment="1">
      <alignment horizontal="center" vertical="center"/>
    </xf>
    <xf numFmtId="8" fontId="0" fillId="0" borderId="25" xfId="0" applyNumberFormat="1" applyBorder="1" applyAlignment="1" applyProtection="1">
      <alignment horizontal="center"/>
      <protection locked="0"/>
    </xf>
    <xf numFmtId="8" fontId="0" fillId="0" borderId="26" xfId="0" applyNumberFormat="1" applyBorder="1" applyAlignment="1" applyProtection="1">
      <alignment horizontal="center"/>
      <protection locked="0"/>
    </xf>
    <xf numFmtId="8" fontId="0" fillId="0" borderId="27" xfId="0" applyNumberFormat="1" applyBorder="1" applyAlignment="1" applyProtection="1">
      <alignment horizontal="center"/>
      <protection locked="0"/>
    </xf>
    <xf numFmtId="164" fontId="1" fillId="0" borderId="9" xfId="0" applyNumberFormat="1" applyFont="1" applyBorder="1" applyAlignment="1" applyProtection="1">
      <alignment horizontal="center" vertical="center"/>
      <protection locked="0"/>
    </xf>
    <xf numFmtId="0" fontId="8" fillId="0" borderId="9" xfId="0" applyFont="1" applyBorder="1" applyAlignment="1" applyProtection="1">
      <alignment horizontal="left" vertical="center" wrapText="1"/>
      <protection locked="0"/>
    </xf>
    <xf numFmtId="0" fontId="1" fillId="6" borderId="9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7" fillId="9" borderId="25" xfId="0" applyFont="1" applyFill="1" applyBorder="1" applyAlignment="1" applyProtection="1">
      <alignment horizontal="center"/>
      <protection locked="0"/>
    </xf>
    <xf numFmtId="0" fontId="7" fillId="9" borderId="26" xfId="0" applyFont="1" applyFill="1" applyBorder="1" applyAlignment="1" applyProtection="1">
      <alignment horizontal="center"/>
      <protection locked="0"/>
    </xf>
    <xf numFmtId="0" fontId="7" fillId="9" borderId="27" xfId="0" applyFont="1" applyFill="1" applyBorder="1" applyAlignment="1" applyProtection="1">
      <alignment horizontal="center"/>
      <protection locked="0"/>
    </xf>
    <xf numFmtId="0" fontId="7" fillId="3" borderId="0" xfId="0" applyFont="1" applyFill="1" applyAlignment="1" applyProtection="1">
      <alignment horizontal="center" vertical="center"/>
      <protection locked="0"/>
    </xf>
    <xf numFmtId="0" fontId="7" fillId="4" borderId="25" xfId="0" applyFont="1" applyFill="1" applyBorder="1" applyAlignment="1" applyProtection="1">
      <alignment horizontal="center"/>
      <protection locked="0"/>
    </xf>
    <xf numFmtId="0" fontId="7" fillId="4" borderId="26" xfId="0" applyFont="1" applyFill="1" applyBorder="1" applyAlignment="1" applyProtection="1">
      <alignment horizontal="center"/>
      <protection locked="0"/>
    </xf>
    <xf numFmtId="0" fontId="7" fillId="4" borderId="27" xfId="0" applyFont="1" applyFill="1" applyBorder="1" applyAlignment="1" applyProtection="1">
      <alignment horizontal="center"/>
      <protection locked="0"/>
    </xf>
    <xf numFmtId="0" fontId="1" fillId="0" borderId="9" xfId="0" applyFont="1" applyBorder="1" applyAlignment="1" applyProtection="1">
      <alignment horizontal="center" vertical="center"/>
      <protection locked="0"/>
    </xf>
    <xf numFmtId="165" fontId="1" fillId="0" borderId="9" xfId="0" applyNumberFormat="1" applyFont="1" applyBorder="1" applyAlignment="1" applyProtection="1">
      <alignment horizontal="center" vertical="center"/>
      <protection locked="0"/>
    </xf>
    <xf numFmtId="0" fontId="8" fillId="0" borderId="9" xfId="0" applyFont="1" applyBorder="1" applyAlignment="1" applyProtection="1">
      <alignment horizontal="center" vertical="center" wrapText="1"/>
      <protection locked="0"/>
    </xf>
    <xf numFmtId="0" fontId="9" fillId="8" borderId="0" xfId="0" applyFont="1" applyFill="1" applyAlignment="1" applyProtection="1">
      <alignment horizontal="center"/>
      <protection locked="0"/>
    </xf>
    <xf numFmtId="0" fontId="1" fillId="0" borderId="9" xfId="0" applyFont="1" applyBorder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  <protection locked="0"/>
    </xf>
    <xf numFmtId="8" fontId="0" fillId="0" borderId="9" xfId="0" applyNumberFormat="1" applyBorder="1" applyAlignment="1" applyProtection="1">
      <alignment horizontal="center"/>
      <protection locked="0"/>
    </xf>
    <xf numFmtId="43" fontId="0" fillId="0" borderId="0" xfId="0" applyNumberFormat="1" applyAlignment="1" applyProtection="1">
      <alignment horizontal="left"/>
      <protection locked="0"/>
    </xf>
    <xf numFmtId="10" fontId="1" fillId="0" borderId="9" xfId="0" applyNumberFormat="1" applyFont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5">
    <dxf>
      <font>
        <color theme="1" tint="0.499984740745262"/>
      </font>
      <fill>
        <patternFill>
          <fgColor auto="1"/>
          <bgColor theme="1" tint="0.499984740745262"/>
        </patternFill>
      </fill>
    </dxf>
    <dxf>
      <font>
        <color theme="1" tint="0.499984740745262"/>
      </font>
      <fill>
        <patternFill>
          <fgColor auto="1"/>
          <bgColor theme="1" tint="0.499984740745262"/>
        </patternFill>
      </fill>
    </dxf>
    <dxf>
      <font>
        <color theme="1" tint="0.499984740745262"/>
      </font>
      <fill>
        <patternFill>
          <fgColor auto="1"/>
          <bgColor theme="1" tint="0.499984740745262"/>
        </patternFill>
      </fill>
    </dxf>
    <dxf>
      <font>
        <color theme="1" tint="0.499984740745262"/>
      </font>
      <fill>
        <patternFill>
          <fgColor auto="1"/>
          <bgColor theme="1" tint="0.499984740745262"/>
        </patternFill>
      </fill>
    </dxf>
    <dxf>
      <font>
        <color theme="1" tint="0.499984740745262"/>
      </font>
      <fill>
        <patternFill>
          <fgColor auto="1"/>
          <bgColor theme="1" tint="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35</xdr:col>
      <xdr:colOff>489387</xdr:colOff>
      <xdr:row>0</xdr:row>
      <xdr:rowOff>0</xdr:rowOff>
    </xdr:from>
    <xdr:to>
      <xdr:col>35</xdr:col>
      <xdr:colOff>1128063</xdr:colOff>
      <xdr:row>1</xdr:row>
      <xdr:rowOff>33765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C333809E-5974-4494-8B37-D5B9571703A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563" r="22243"/>
        <a:stretch/>
      </xdr:blipFill>
      <xdr:spPr>
        <a:xfrm>
          <a:off x="12805212" y="0"/>
          <a:ext cx="638676" cy="5766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733C8F-BE9E-4294-B7BD-F0E29577B75C}">
  <sheetPr>
    <tabColor rgb="FF002060"/>
  </sheetPr>
  <dimension ref="A1:AK194"/>
  <sheetViews>
    <sheetView showGridLines="0" showZeros="0" tabSelected="1" view="pageBreakPreview" topLeftCell="A91" zoomScale="85" zoomScaleNormal="70" zoomScaleSheetLayoutView="85" workbookViewId="0">
      <selection activeCell="AB95" sqref="AB95:AE95"/>
    </sheetView>
  </sheetViews>
  <sheetFormatPr defaultRowHeight="15" x14ac:dyDescent="0.25"/>
  <cols>
    <col min="1" max="1" width="1.7109375" style="1" customWidth="1"/>
    <col min="2" max="2" width="43.5703125" style="1" customWidth="1"/>
    <col min="3" max="3" width="13.5703125" style="1" bestFit="1" customWidth="1"/>
    <col min="4" max="34" width="3.5703125" style="1" bestFit="1" customWidth="1"/>
    <col min="35" max="35" width="20.5703125" style="1" customWidth="1"/>
    <col min="36" max="36" width="27" style="1" customWidth="1"/>
    <col min="37" max="37" width="1.85546875" style="1" customWidth="1"/>
    <col min="38" max="205" width="5" style="1" customWidth="1"/>
    <col min="206" max="16384" width="9.140625" style="1"/>
  </cols>
  <sheetData>
    <row r="1" spans="1:37" ht="42.75" customHeight="1" x14ac:dyDescent="0.25">
      <c r="B1" s="59" t="s">
        <v>0</v>
      </c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  <c r="AB1" s="59"/>
      <c r="AC1" s="59"/>
      <c r="AD1" s="59"/>
      <c r="AE1" s="59"/>
      <c r="AF1" s="59"/>
      <c r="AG1" s="59"/>
      <c r="AH1" s="59"/>
      <c r="AI1" s="59"/>
      <c r="AJ1" s="59"/>
    </row>
    <row r="2" spans="1:37" ht="7.5" customHeight="1" thickBot="1" x14ac:dyDescent="0.3"/>
    <row r="3" spans="1:37" ht="8.25" customHeight="1" x14ac:dyDescent="0.25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4"/>
    </row>
    <row r="4" spans="1:37" ht="15.75" x14ac:dyDescent="0.25">
      <c r="A4" s="5"/>
      <c r="B4" s="60" t="s">
        <v>1</v>
      </c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  <c r="W4" s="60"/>
      <c r="X4" s="60"/>
      <c r="Y4" s="60"/>
      <c r="Z4" s="60"/>
      <c r="AA4" s="60"/>
      <c r="AB4" s="60"/>
      <c r="AC4" s="60"/>
      <c r="AD4" s="60"/>
      <c r="AE4" s="60"/>
      <c r="AF4" s="60"/>
      <c r="AG4" s="60"/>
      <c r="AH4" s="60"/>
      <c r="AI4" s="60"/>
      <c r="AJ4" s="60"/>
      <c r="AK4" s="6"/>
    </row>
    <row r="5" spans="1:37" s="14" customFormat="1" ht="78" x14ac:dyDescent="0.25">
      <c r="A5" s="7"/>
      <c r="B5" s="8" t="s">
        <v>2</v>
      </c>
      <c r="C5" s="8" t="s">
        <v>3</v>
      </c>
      <c r="D5" s="9" t="s">
        <v>4</v>
      </c>
      <c r="E5" s="10">
        <v>45597</v>
      </c>
      <c r="F5" s="10">
        <v>45627</v>
      </c>
      <c r="G5" s="10">
        <v>45658</v>
      </c>
      <c r="H5" s="10">
        <v>45689</v>
      </c>
      <c r="I5" s="10">
        <v>45717</v>
      </c>
      <c r="J5" s="10">
        <v>45748</v>
      </c>
      <c r="K5" s="10">
        <v>45778</v>
      </c>
      <c r="L5" s="10">
        <v>45809</v>
      </c>
      <c r="M5" s="10">
        <v>45839</v>
      </c>
      <c r="N5" s="10">
        <v>45870</v>
      </c>
      <c r="O5" s="10">
        <v>45901</v>
      </c>
      <c r="P5" s="10">
        <v>45931</v>
      </c>
      <c r="Q5" s="10">
        <v>45962</v>
      </c>
      <c r="R5" s="10">
        <v>45992</v>
      </c>
      <c r="S5" s="10">
        <v>46023</v>
      </c>
      <c r="T5" s="10">
        <v>46054</v>
      </c>
      <c r="U5" s="10">
        <v>46082</v>
      </c>
      <c r="V5" s="10">
        <v>46113</v>
      </c>
      <c r="W5" s="10">
        <v>46143</v>
      </c>
      <c r="X5" s="10">
        <v>46174</v>
      </c>
      <c r="Y5" s="10">
        <v>46204</v>
      </c>
      <c r="Z5" s="10">
        <v>46235</v>
      </c>
      <c r="AA5" s="10">
        <v>46266</v>
      </c>
      <c r="AB5" s="10">
        <v>46296</v>
      </c>
      <c r="AC5" s="10">
        <v>46327</v>
      </c>
      <c r="AD5" s="10">
        <v>46357</v>
      </c>
      <c r="AE5" s="10">
        <v>46388</v>
      </c>
      <c r="AF5" s="10">
        <v>46419</v>
      </c>
      <c r="AG5" s="10">
        <v>46447</v>
      </c>
      <c r="AH5" s="11">
        <v>46478</v>
      </c>
      <c r="AI5" s="12" t="s">
        <v>5</v>
      </c>
      <c r="AJ5" s="12" t="s">
        <v>6</v>
      </c>
      <c r="AK5" s="13"/>
    </row>
    <row r="6" spans="1:37" s="14" customFormat="1" ht="19.5" customHeight="1" x14ac:dyDescent="0.25">
      <c r="A6" s="7"/>
      <c r="B6" s="15" t="s">
        <v>7</v>
      </c>
      <c r="C6" s="16" t="s">
        <v>8</v>
      </c>
      <c r="D6" s="49">
        <f t="shared" ref="D6:D12" si="0">COUNTA(E6:AH6)</f>
        <v>5</v>
      </c>
      <c r="E6" s="15" t="s">
        <v>9</v>
      </c>
      <c r="F6" s="17"/>
      <c r="G6" s="17"/>
      <c r="H6" s="17"/>
      <c r="I6" s="17"/>
      <c r="J6" s="17"/>
      <c r="K6" s="17" t="s">
        <v>9</v>
      </c>
      <c r="L6" s="17"/>
      <c r="M6" s="17"/>
      <c r="N6" s="17"/>
      <c r="O6" s="17"/>
      <c r="P6" s="17"/>
      <c r="Q6" s="17" t="s">
        <v>9</v>
      </c>
      <c r="R6" s="17"/>
      <c r="S6" s="17"/>
      <c r="T6" s="17"/>
      <c r="U6" s="17"/>
      <c r="V6" s="17"/>
      <c r="W6" s="17" t="s">
        <v>9</v>
      </c>
      <c r="X6" s="17"/>
      <c r="Y6" s="17"/>
      <c r="Z6" s="17"/>
      <c r="AA6" s="17"/>
      <c r="AB6" s="17"/>
      <c r="AC6" s="17" t="s">
        <v>9</v>
      </c>
      <c r="AD6" s="17"/>
      <c r="AE6" s="17"/>
      <c r="AF6" s="17"/>
      <c r="AG6" s="17"/>
      <c r="AH6" s="18"/>
      <c r="AI6" s="19"/>
      <c r="AJ6" s="19">
        <f t="shared" ref="AJ6:AJ12" si="1">D6*AI6</f>
        <v>0</v>
      </c>
      <c r="AK6" s="13"/>
    </row>
    <row r="7" spans="1:37" s="14" customFormat="1" ht="19.5" customHeight="1" x14ac:dyDescent="0.25">
      <c r="A7" s="7"/>
      <c r="B7" s="20" t="s">
        <v>10</v>
      </c>
      <c r="C7" s="21" t="s">
        <v>11</v>
      </c>
      <c r="D7" s="50">
        <f t="shared" si="0"/>
        <v>30</v>
      </c>
      <c r="E7" s="20" t="s">
        <v>12</v>
      </c>
      <c r="F7" s="22" t="s">
        <v>12</v>
      </c>
      <c r="G7" s="22" t="s">
        <v>12</v>
      </c>
      <c r="H7" s="22" t="s">
        <v>12</v>
      </c>
      <c r="I7" s="22" t="s">
        <v>12</v>
      </c>
      <c r="J7" s="22" t="s">
        <v>12</v>
      </c>
      <c r="K7" s="22" t="s">
        <v>12</v>
      </c>
      <c r="L7" s="22" t="s">
        <v>12</v>
      </c>
      <c r="M7" s="22" t="s">
        <v>12</v>
      </c>
      <c r="N7" s="22" t="s">
        <v>12</v>
      </c>
      <c r="O7" s="22" t="s">
        <v>12</v>
      </c>
      <c r="P7" s="22" t="s">
        <v>12</v>
      </c>
      <c r="Q7" s="22" t="s">
        <v>12</v>
      </c>
      <c r="R7" s="22" t="s">
        <v>12</v>
      </c>
      <c r="S7" s="22" t="s">
        <v>12</v>
      </c>
      <c r="T7" s="22" t="s">
        <v>12</v>
      </c>
      <c r="U7" s="22" t="s">
        <v>12</v>
      </c>
      <c r="V7" s="22" t="s">
        <v>12</v>
      </c>
      <c r="W7" s="22" t="s">
        <v>12</v>
      </c>
      <c r="X7" s="22" t="s">
        <v>12</v>
      </c>
      <c r="Y7" s="22" t="s">
        <v>12</v>
      </c>
      <c r="Z7" s="22" t="s">
        <v>12</v>
      </c>
      <c r="AA7" s="22" t="s">
        <v>12</v>
      </c>
      <c r="AB7" s="22" t="s">
        <v>12</v>
      </c>
      <c r="AC7" s="22" t="s">
        <v>12</v>
      </c>
      <c r="AD7" s="22" t="s">
        <v>12</v>
      </c>
      <c r="AE7" s="22" t="s">
        <v>12</v>
      </c>
      <c r="AF7" s="22" t="s">
        <v>12</v>
      </c>
      <c r="AG7" s="22" t="s">
        <v>12</v>
      </c>
      <c r="AH7" s="23" t="s">
        <v>12</v>
      </c>
      <c r="AI7" s="19"/>
      <c r="AJ7" s="19">
        <f t="shared" si="1"/>
        <v>0</v>
      </c>
      <c r="AK7" s="13"/>
    </row>
    <row r="8" spans="1:37" s="14" customFormat="1" ht="19.5" customHeight="1" x14ac:dyDescent="0.25">
      <c r="A8" s="7"/>
      <c r="B8" s="20" t="s">
        <v>13</v>
      </c>
      <c r="C8" s="21" t="s">
        <v>14</v>
      </c>
      <c r="D8" s="50">
        <f t="shared" si="0"/>
        <v>7</v>
      </c>
      <c r="E8" s="20"/>
      <c r="F8" s="22"/>
      <c r="G8" s="22"/>
      <c r="H8" s="22"/>
      <c r="I8" s="22" t="s">
        <v>9</v>
      </c>
      <c r="J8" s="22"/>
      <c r="K8" s="22"/>
      <c r="L8" s="22"/>
      <c r="M8" s="22" t="s">
        <v>9</v>
      </c>
      <c r="N8" s="22"/>
      <c r="O8" s="22"/>
      <c r="P8" s="22"/>
      <c r="Q8" s="22" t="s">
        <v>9</v>
      </c>
      <c r="R8" s="22"/>
      <c r="S8" s="22"/>
      <c r="T8" s="22"/>
      <c r="U8" s="22" t="s">
        <v>9</v>
      </c>
      <c r="V8" s="22"/>
      <c r="W8" s="22"/>
      <c r="X8" s="22"/>
      <c r="Y8" s="22" t="s">
        <v>9</v>
      </c>
      <c r="Z8" s="22"/>
      <c r="AA8" s="22"/>
      <c r="AB8" s="22"/>
      <c r="AC8" s="22" t="s">
        <v>9</v>
      </c>
      <c r="AD8" s="22"/>
      <c r="AE8" s="22"/>
      <c r="AF8" s="22"/>
      <c r="AG8" s="22" t="s">
        <v>9</v>
      </c>
      <c r="AH8" s="23"/>
      <c r="AI8" s="19"/>
      <c r="AJ8" s="19">
        <f t="shared" si="1"/>
        <v>0</v>
      </c>
      <c r="AK8" s="13"/>
    </row>
    <row r="9" spans="1:37" s="14" customFormat="1" ht="19.5" customHeight="1" x14ac:dyDescent="0.25">
      <c r="A9" s="7"/>
      <c r="B9" s="20" t="s">
        <v>15</v>
      </c>
      <c r="C9" s="21" t="s">
        <v>16</v>
      </c>
      <c r="D9" s="50">
        <f t="shared" si="0"/>
        <v>3</v>
      </c>
      <c r="E9" s="20" t="s">
        <v>12</v>
      </c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 t="s">
        <v>12</v>
      </c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 t="s">
        <v>12</v>
      </c>
      <c r="AD9" s="22"/>
      <c r="AE9" s="22"/>
      <c r="AF9" s="22"/>
      <c r="AG9" s="22"/>
      <c r="AH9" s="23"/>
      <c r="AI9" s="19"/>
      <c r="AJ9" s="19">
        <f t="shared" si="1"/>
        <v>0</v>
      </c>
      <c r="AK9" s="13"/>
    </row>
    <row r="10" spans="1:37" s="14" customFormat="1" ht="19.5" customHeight="1" x14ac:dyDescent="0.25">
      <c r="A10" s="7"/>
      <c r="B10" s="20" t="s">
        <v>17</v>
      </c>
      <c r="C10" s="21" t="s">
        <v>16</v>
      </c>
      <c r="D10" s="50">
        <f t="shared" si="0"/>
        <v>3</v>
      </c>
      <c r="E10" s="20" t="s">
        <v>12</v>
      </c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 t="s">
        <v>12</v>
      </c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 t="s">
        <v>12</v>
      </c>
      <c r="AD10" s="22"/>
      <c r="AE10" s="22"/>
      <c r="AF10" s="22"/>
      <c r="AG10" s="22"/>
      <c r="AH10" s="23"/>
      <c r="AI10" s="19"/>
      <c r="AJ10" s="19">
        <f t="shared" si="1"/>
        <v>0</v>
      </c>
      <c r="AK10" s="13"/>
    </row>
    <row r="11" spans="1:37" s="14" customFormat="1" ht="19.5" customHeight="1" x14ac:dyDescent="0.25">
      <c r="A11" s="7"/>
      <c r="B11" s="20" t="s">
        <v>18</v>
      </c>
      <c r="C11" s="21" t="s">
        <v>16</v>
      </c>
      <c r="D11" s="50">
        <f t="shared" si="0"/>
        <v>3</v>
      </c>
      <c r="E11" s="20" t="s">
        <v>12</v>
      </c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 t="s">
        <v>12</v>
      </c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 t="s">
        <v>12</v>
      </c>
      <c r="AD11" s="22"/>
      <c r="AE11" s="22"/>
      <c r="AF11" s="22"/>
      <c r="AG11" s="22"/>
      <c r="AH11" s="23"/>
      <c r="AI11" s="19"/>
      <c r="AJ11" s="19">
        <f t="shared" si="1"/>
        <v>0</v>
      </c>
      <c r="AK11" s="13"/>
    </row>
    <row r="12" spans="1:37" s="14" customFormat="1" ht="19.5" customHeight="1" x14ac:dyDescent="0.25">
      <c r="A12" s="7"/>
      <c r="B12" s="24" t="s">
        <v>19</v>
      </c>
      <c r="C12" s="25" t="s">
        <v>16</v>
      </c>
      <c r="D12" s="51">
        <f t="shared" si="0"/>
        <v>3</v>
      </c>
      <c r="E12" s="24" t="s">
        <v>12</v>
      </c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 t="s">
        <v>12</v>
      </c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 t="s">
        <v>12</v>
      </c>
      <c r="AD12" s="26"/>
      <c r="AE12" s="26"/>
      <c r="AF12" s="26"/>
      <c r="AG12" s="26"/>
      <c r="AH12" s="27"/>
      <c r="AI12" s="19"/>
      <c r="AJ12" s="19">
        <f t="shared" si="1"/>
        <v>0</v>
      </c>
      <c r="AK12" s="13"/>
    </row>
    <row r="13" spans="1:37" s="14" customFormat="1" ht="19.5" customHeight="1" x14ac:dyDescent="0.25">
      <c r="A13" s="7"/>
      <c r="C13" s="28"/>
      <c r="D13" s="28"/>
      <c r="E13" s="29" t="s">
        <v>20</v>
      </c>
      <c r="AI13" s="30" t="s">
        <v>21</v>
      </c>
      <c r="AJ13" s="19">
        <f>SUM(AJ6:AJ12)</f>
        <v>0</v>
      </c>
      <c r="AK13" s="13"/>
    </row>
    <row r="14" spans="1:37" s="14" customFormat="1" ht="19.5" customHeight="1" x14ac:dyDescent="0.25">
      <c r="A14" s="7"/>
      <c r="C14" s="28"/>
      <c r="D14" s="28"/>
      <c r="E14" s="29" t="s">
        <v>22</v>
      </c>
      <c r="AI14" s="30" t="s">
        <v>72</v>
      </c>
      <c r="AJ14" s="48">
        <v>272185.20363390003</v>
      </c>
      <c r="AK14" s="13"/>
    </row>
    <row r="15" spans="1:37" s="14" customFormat="1" ht="19.5" customHeight="1" x14ac:dyDescent="0.25">
      <c r="A15" s="7"/>
      <c r="C15" s="28"/>
      <c r="D15" s="28"/>
      <c r="E15" s="29" t="s">
        <v>23</v>
      </c>
      <c r="AI15" s="31"/>
      <c r="AJ15" s="31"/>
      <c r="AK15" s="13"/>
    </row>
    <row r="16" spans="1:37" ht="9" customHeight="1" thickBot="1" x14ac:dyDescent="0.3">
      <c r="A16" s="32"/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4"/>
    </row>
    <row r="17" spans="1:37" ht="15.75" thickBot="1" x14ac:dyDescent="0.3"/>
    <row r="18" spans="1:37" ht="8.25" customHeight="1" x14ac:dyDescent="0.25">
      <c r="A18" s="2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4"/>
    </row>
    <row r="19" spans="1:37" ht="15.75" x14ac:dyDescent="0.25">
      <c r="A19" s="5"/>
      <c r="B19" s="60" t="s">
        <v>1</v>
      </c>
      <c r="C19" s="60"/>
      <c r="D19" s="60"/>
      <c r="E19" s="60"/>
      <c r="F19" s="60"/>
      <c r="G19" s="60"/>
      <c r="H19" s="60"/>
      <c r="I19" s="60"/>
      <c r="J19" s="60"/>
      <c r="K19" s="60"/>
      <c r="L19" s="60"/>
      <c r="M19" s="60"/>
      <c r="N19" s="60"/>
      <c r="O19" s="60"/>
      <c r="P19" s="60"/>
      <c r="Q19" s="60"/>
      <c r="R19" s="60"/>
      <c r="S19" s="60"/>
      <c r="T19" s="60"/>
      <c r="U19" s="60"/>
      <c r="V19" s="60"/>
      <c r="W19" s="60"/>
      <c r="X19" s="60"/>
      <c r="Y19" s="60"/>
      <c r="Z19" s="60"/>
      <c r="AA19" s="60"/>
      <c r="AB19" s="60"/>
      <c r="AC19" s="60"/>
      <c r="AD19" s="60"/>
      <c r="AE19" s="60"/>
      <c r="AF19" s="60"/>
      <c r="AG19" s="60"/>
      <c r="AH19" s="60"/>
      <c r="AI19" s="60"/>
      <c r="AJ19" s="60"/>
      <c r="AK19" s="6"/>
    </row>
    <row r="20" spans="1:37" s="14" customFormat="1" ht="78" x14ac:dyDescent="0.25">
      <c r="A20" s="7"/>
      <c r="B20" s="8" t="s">
        <v>24</v>
      </c>
      <c r="C20" s="8" t="s">
        <v>3</v>
      </c>
      <c r="D20" s="9" t="s">
        <v>4</v>
      </c>
      <c r="E20" s="10">
        <v>45597</v>
      </c>
      <c r="F20" s="10">
        <v>45627</v>
      </c>
      <c r="G20" s="10">
        <v>45658</v>
      </c>
      <c r="H20" s="10">
        <v>45689</v>
      </c>
      <c r="I20" s="10">
        <v>45717</v>
      </c>
      <c r="J20" s="10">
        <v>45748</v>
      </c>
      <c r="K20" s="10">
        <v>45778</v>
      </c>
      <c r="L20" s="10">
        <v>45809</v>
      </c>
      <c r="M20" s="10">
        <v>45839</v>
      </c>
      <c r="N20" s="10">
        <v>45870</v>
      </c>
      <c r="O20" s="10">
        <v>45901</v>
      </c>
      <c r="P20" s="10">
        <v>45931</v>
      </c>
      <c r="Q20" s="10">
        <v>45962</v>
      </c>
      <c r="R20" s="10">
        <v>45992</v>
      </c>
      <c r="S20" s="10">
        <v>46023</v>
      </c>
      <c r="T20" s="10">
        <v>46054</v>
      </c>
      <c r="U20" s="10">
        <v>46082</v>
      </c>
      <c r="V20" s="10">
        <v>46113</v>
      </c>
      <c r="W20" s="10">
        <v>46143</v>
      </c>
      <c r="X20" s="10">
        <v>46174</v>
      </c>
      <c r="Y20" s="10">
        <v>46204</v>
      </c>
      <c r="Z20" s="10">
        <v>46235</v>
      </c>
      <c r="AA20" s="10">
        <v>46266</v>
      </c>
      <c r="AB20" s="10">
        <v>46296</v>
      </c>
      <c r="AC20" s="10">
        <v>46327</v>
      </c>
      <c r="AD20" s="10">
        <v>46357</v>
      </c>
      <c r="AE20" s="10">
        <v>46388</v>
      </c>
      <c r="AF20" s="10">
        <v>46419</v>
      </c>
      <c r="AG20" s="10">
        <v>46447</v>
      </c>
      <c r="AH20" s="11">
        <v>46478</v>
      </c>
      <c r="AI20" s="12" t="s">
        <v>5</v>
      </c>
      <c r="AJ20" s="12" t="s">
        <v>6</v>
      </c>
      <c r="AK20" s="13"/>
    </row>
    <row r="21" spans="1:37" s="14" customFormat="1" ht="19.5" customHeight="1" x14ac:dyDescent="0.25">
      <c r="A21" s="7"/>
      <c r="B21" s="15" t="s">
        <v>7</v>
      </c>
      <c r="C21" s="16" t="s">
        <v>8</v>
      </c>
      <c r="D21" s="49">
        <f t="shared" ref="D21:D26" si="2">COUNTA(E21:AH21)</f>
        <v>5</v>
      </c>
      <c r="E21" s="15" t="s">
        <v>9</v>
      </c>
      <c r="F21" s="17"/>
      <c r="G21" s="17"/>
      <c r="H21" s="17"/>
      <c r="I21" s="17"/>
      <c r="J21" s="17"/>
      <c r="K21" s="17" t="s">
        <v>9</v>
      </c>
      <c r="L21" s="17"/>
      <c r="M21" s="17"/>
      <c r="N21" s="17"/>
      <c r="O21" s="17"/>
      <c r="P21" s="17"/>
      <c r="Q21" s="17" t="s">
        <v>9</v>
      </c>
      <c r="R21" s="17"/>
      <c r="S21" s="17"/>
      <c r="T21" s="17"/>
      <c r="U21" s="17"/>
      <c r="V21" s="17"/>
      <c r="W21" s="17" t="s">
        <v>9</v>
      </c>
      <c r="X21" s="17"/>
      <c r="Y21" s="17"/>
      <c r="Z21" s="17"/>
      <c r="AA21" s="17"/>
      <c r="AB21" s="17"/>
      <c r="AC21" s="17" t="s">
        <v>9</v>
      </c>
      <c r="AD21" s="17"/>
      <c r="AE21" s="17"/>
      <c r="AF21" s="17"/>
      <c r="AG21" s="17"/>
      <c r="AH21" s="18"/>
      <c r="AI21" s="19"/>
      <c r="AJ21" s="19">
        <f t="shared" ref="AJ21:AJ26" si="3">D21*AI21</f>
        <v>0</v>
      </c>
      <c r="AK21" s="13"/>
    </row>
    <row r="22" spans="1:37" s="14" customFormat="1" ht="19.5" customHeight="1" x14ac:dyDescent="0.25">
      <c r="A22" s="7"/>
      <c r="B22" s="20" t="s">
        <v>25</v>
      </c>
      <c r="C22" s="21" t="s">
        <v>14</v>
      </c>
      <c r="D22" s="50">
        <f t="shared" si="2"/>
        <v>7</v>
      </c>
      <c r="E22" s="20"/>
      <c r="F22" s="22"/>
      <c r="G22" s="22"/>
      <c r="H22" s="22"/>
      <c r="I22" s="22" t="s">
        <v>9</v>
      </c>
      <c r="J22" s="22"/>
      <c r="K22" s="22"/>
      <c r="L22" s="22"/>
      <c r="M22" s="22" t="s">
        <v>9</v>
      </c>
      <c r="N22" s="22"/>
      <c r="O22" s="22"/>
      <c r="P22" s="22"/>
      <c r="Q22" s="22" t="s">
        <v>9</v>
      </c>
      <c r="R22" s="22"/>
      <c r="S22" s="22"/>
      <c r="T22" s="22"/>
      <c r="U22" s="22" t="s">
        <v>9</v>
      </c>
      <c r="V22" s="22"/>
      <c r="W22" s="22"/>
      <c r="X22" s="22"/>
      <c r="Y22" s="22" t="s">
        <v>9</v>
      </c>
      <c r="Z22" s="22"/>
      <c r="AA22" s="22"/>
      <c r="AB22" s="22"/>
      <c r="AC22" s="22" t="s">
        <v>9</v>
      </c>
      <c r="AD22" s="22"/>
      <c r="AE22" s="22"/>
      <c r="AF22" s="22"/>
      <c r="AG22" s="22" t="s">
        <v>9</v>
      </c>
      <c r="AH22" s="23"/>
      <c r="AI22" s="19"/>
      <c r="AJ22" s="19">
        <f t="shared" si="3"/>
        <v>0</v>
      </c>
      <c r="AK22" s="13"/>
    </row>
    <row r="23" spans="1:37" s="14" customFormat="1" ht="19.5" customHeight="1" x14ac:dyDescent="0.25">
      <c r="A23" s="7"/>
      <c r="B23" s="20" t="s">
        <v>15</v>
      </c>
      <c r="C23" s="21" t="s">
        <v>16</v>
      </c>
      <c r="D23" s="50">
        <f t="shared" si="2"/>
        <v>3</v>
      </c>
      <c r="E23" s="20" t="s">
        <v>12</v>
      </c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 t="s">
        <v>12</v>
      </c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 t="s">
        <v>12</v>
      </c>
      <c r="AD23" s="22"/>
      <c r="AE23" s="22"/>
      <c r="AF23" s="22"/>
      <c r="AG23" s="22"/>
      <c r="AH23" s="23"/>
      <c r="AI23" s="19"/>
      <c r="AJ23" s="19">
        <f t="shared" si="3"/>
        <v>0</v>
      </c>
      <c r="AK23" s="13"/>
    </row>
    <row r="24" spans="1:37" s="14" customFormat="1" ht="19.5" customHeight="1" x14ac:dyDescent="0.25">
      <c r="A24" s="7"/>
      <c r="B24" s="20" t="s">
        <v>17</v>
      </c>
      <c r="C24" s="21" t="s">
        <v>16</v>
      </c>
      <c r="D24" s="50">
        <f t="shared" si="2"/>
        <v>3</v>
      </c>
      <c r="E24" s="20" t="s">
        <v>12</v>
      </c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 t="s">
        <v>12</v>
      </c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 t="s">
        <v>12</v>
      </c>
      <c r="AD24" s="22"/>
      <c r="AE24" s="22"/>
      <c r="AF24" s="22"/>
      <c r="AG24" s="22"/>
      <c r="AH24" s="23"/>
      <c r="AI24" s="19"/>
      <c r="AJ24" s="19">
        <f t="shared" si="3"/>
        <v>0</v>
      </c>
      <c r="AK24" s="13"/>
    </row>
    <row r="25" spans="1:37" s="14" customFormat="1" ht="19.5" customHeight="1" x14ac:dyDescent="0.25">
      <c r="A25" s="7"/>
      <c r="B25" s="20" t="s">
        <v>18</v>
      </c>
      <c r="C25" s="21" t="s">
        <v>16</v>
      </c>
      <c r="D25" s="50">
        <f t="shared" si="2"/>
        <v>3</v>
      </c>
      <c r="E25" s="20" t="s">
        <v>12</v>
      </c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 t="s">
        <v>12</v>
      </c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 t="s">
        <v>12</v>
      </c>
      <c r="AD25" s="22"/>
      <c r="AE25" s="22"/>
      <c r="AF25" s="22"/>
      <c r="AG25" s="22"/>
      <c r="AH25" s="23"/>
      <c r="AI25" s="19"/>
      <c r="AJ25" s="19">
        <f t="shared" si="3"/>
        <v>0</v>
      </c>
      <c r="AK25" s="13"/>
    </row>
    <row r="26" spans="1:37" s="14" customFormat="1" ht="19.5" customHeight="1" x14ac:dyDescent="0.25">
      <c r="A26" s="7"/>
      <c r="B26" s="24" t="s">
        <v>19</v>
      </c>
      <c r="C26" s="25" t="s">
        <v>16</v>
      </c>
      <c r="D26" s="51">
        <f t="shared" si="2"/>
        <v>3</v>
      </c>
      <c r="E26" s="24" t="s">
        <v>12</v>
      </c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 t="s">
        <v>12</v>
      </c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 t="s">
        <v>12</v>
      </c>
      <c r="AD26" s="26"/>
      <c r="AE26" s="26"/>
      <c r="AF26" s="26"/>
      <c r="AG26" s="26"/>
      <c r="AH26" s="27"/>
      <c r="AI26" s="19"/>
      <c r="AJ26" s="19">
        <f t="shared" si="3"/>
        <v>0</v>
      </c>
      <c r="AK26" s="13"/>
    </row>
    <row r="27" spans="1:37" s="14" customFormat="1" ht="19.5" customHeight="1" x14ac:dyDescent="0.25">
      <c r="A27" s="7"/>
      <c r="C27" s="28"/>
      <c r="D27" s="28"/>
      <c r="E27" s="29" t="s">
        <v>20</v>
      </c>
      <c r="AI27" s="30" t="s">
        <v>26</v>
      </c>
      <c r="AJ27" s="19">
        <f>SUM(AJ21:AJ26)</f>
        <v>0</v>
      </c>
      <c r="AK27" s="13"/>
    </row>
    <row r="28" spans="1:37" s="14" customFormat="1" ht="19.5" customHeight="1" x14ac:dyDescent="0.25">
      <c r="A28" s="7"/>
      <c r="C28" s="28"/>
      <c r="D28" s="28"/>
      <c r="E28" s="29" t="s">
        <v>22</v>
      </c>
      <c r="AI28" s="30" t="s">
        <v>73</v>
      </c>
      <c r="AJ28" s="48">
        <v>101018.19908205602</v>
      </c>
      <c r="AK28" s="13"/>
    </row>
    <row r="29" spans="1:37" s="14" customFormat="1" ht="19.5" customHeight="1" x14ac:dyDescent="0.25">
      <c r="A29" s="7"/>
      <c r="C29" s="28"/>
      <c r="D29" s="28"/>
      <c r="E29" s="29" t="s">
        <v>27</v>
      </c>
      <c r="AI29" s="31"/>
      <c r="AJ29" s="31"/>
      <c r="AK29" s="13"/>
    </row>
    <row r="30" spans="1:37" ht="9" customHeight="1" thickBot="1" x14ac:dyDescent="0.3">
      <c r="A30" s="32"/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4"/>
    </row>
    <row r="31" spans="1:37" ht="15.75" thickBot="1" x14ac:dyDescent="0.3"/>
    <row r="32" spans="1:37" ht="8.25" customHeight="1" x14ac:dyDescent="0.25">
      <c r="A32" s="2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4"/>
    </row>
    <row r="33" spans="1:37" ht="15.75" x14ac:dyDescent="0.25">
      <c r="A33" s="5"/>
      <c r="B33" s="60" t="s">
        <v>1</v>
      </c>
      <c r="C33" s="60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0"/>
      <c r="P33" s="60"/>
      <c r="Q33" s="60"/>
      <c r="R33" s="60"/>
      <c r="S33" s="60"/>
      <c r="T33" s="60"/>
      <c r="U33" s="60"/>
      <c r="V33" s="60"/>
      <c r="W33" s="60"/>
      <c r="X33" s="60"/>
      <c r="Y33" s="60"/>
      <c r="Z33" s="60"/>
      <c r="AA33" s="60"/>
      <c r="AB33" s="60"/>
      <c r="AC33" s="60"/>
      <c r="AD33" s="60"/>
      <c r="AE33" s="60"/>
      <c r="AF33" s="60"/>
      <c r="AG33" s="60"/>
      <c r="AH33" s="60"/>
      <c r="AI33" s="60"/>
      <c r="AJ33" s="60"/>
      <c r="AK33" s="6"/>
    </row>
    <row r="34" spans="1:37" s="14" customFormat="1" ht="78" x14ac:dyDescent="0.25">
      <c r="A34" s="7"/>
      <c r="B34" s="8" t="s">
        <v>28</v>
      </c>
      <c r="C34" s="8" t="s">
        <v>3</v>
      </c>
      <c r="D34" s="9" t="s">
        <v>4</v>
      </c>
      <c r="E34" s="10">
        <v>45597</v>
      </c>
      <c r="F34" s="10">
        <v>45627</v>
      </c>
      <c r="G34" s="10">
        <v>45658</v>
      </c>
      <c r="H34" s="10">
        <v>45689</v>
      </c>
      <c r="I34" s="10">
        <v>45717</v>
      </c>
      <c r="J34" s="10">
        <v>45748</v>
      </c>
      <c r="K34" s="10">
        <v>45778</v>
      </c>
      <c r="L34" s="10">
        <v>45809</v>
      </c>
      <c r="M34" s="10">
        <v>45839</v>
      </c>
      <c r="N34" s="10">
        <v>45870</v>
      </c>
      <c r="O34" s="10">
        <v>45901</v>
      </c>
      <c r="P34" s="10">
        <v>45931</v>
      </c>
      <c r="Q34" s="10">
        <v>45962</v>
      </c>
      <c r="R34" s="10">
        <v>45992</v>
      </c>
      <c r="S34" s="10">
        <v>46023</v>
      </c>
      <c r="T34" s="10">
        <v>46054</v>
      </c>
      <c r="U34" s="10">
        <v>46082</v>
      </c>
      <c r="V34" s="10">
        <v>46113</v>
      </c>
      <c r="W34" s="10">
        <v>46143</v>
      </c>
      <c r="X34" s="10">
        <v>46174</v>
      </c>
      <c r="Y34" s="10">
        <v>46204</v>
      </c>
      <c r="Z34" s="10">
        <v>46235</v>
      </c>
      <c r="AA34" s="10">
        <v>46266</v>
      </c>
      <c r="AB34" s="10">
        <v>46296</v>
      </c>
      <c r="AC34" s="10">
        <v>46327</v>
      </c>
      <c r="AD34" s="10">
        <v>46357</v>
      </c>
      <c r="AE34" s="10">
        <v>46388</v>
      </c>
      <c r="AF34" s="10">
        <v>46419</v>
      </c>
      <c r="AG34" s="10">
        <v>46447</v>
      </c>
      <c r="AH34" s="11">
        <v>46478</v>
      </c>
      <c r="AI34" s="12" t="s">
        <v>5</v>
      </c>
      <c r="AJ34" s="12" t="s">
        <v>6</v>
      </c>
      <c r="AK34" s="13"/>
    </row>
    <row r="35" spans="1:37" s="14" customFormat="1" ht="19.5" customHeight="1" x14ac:dyDescent="0.25">
      <c r="A35" s="7"/>
      <c r="B35" s="15" t="s">
        <v>7</v>
      </c>
      <c r="C35" s="16" t="s">
        <v>8</v>
      </c>
      <c r="D35" s="49">
        <f t="shared" ref="D35:D40" si="4">COUNTA(E35:AH35)</f>
        <v>5</v>
      </c>
      <c r="E35" s="15" t="s">
        <v>9</v>
      </c>
      <c r="F35" s="17"/>
      <c r="G35" s="17"/>
      <c r="H35" s="17"/>
      <c r="I35" s="17"/>
      <c r="J35" s="17"/>
      <c r="K35" s="17" t="s">
        <v>9</v>
      </c>
      <c r="L35" s="17"/>
      <c r="M35" s="17"/>
      <c r="N35" s="17"/>
      <c r="O35" s="17"/>
      <c r="P35" s="17"/>
      <c r="Q35" s="17" t="s">
        <v>9</v>
      </c>
      <c r="R35" s="17"/>
      <c r="S35" s="17"/>
      <c r="T35" s="17"/>
      <c r="U35" s="17"/>
      <c r="V35" s="17"/>
      <c r="W35" s="17" t="s">
        <v>9</v>
      </c>
      <c r="X35" s="17"/>
      <c r="Y35" s="17"/>
      <c r="Z35" s="17"/>
      <c r="AA35" s="17"/>
      <c r="AB35" s="17"/>
      <c r="AC35" s="17" t="s">
        <v>9</v>
      </c>
      <c r="AD35" s="17"/>
      <c r="AE35" s="17"/>
      <c r="AF35" s="17"/>
      <c r="AG35" s="17"/>
      <c r="AH35" s="18"/>
      <c r="AI35" s="19"/>
      <c r="AJ35" s="19">
        <f t="shared" ref="AJ35:AJ40" si="5">D35*AI35</f>
        <v>0</v>
      </c>
      <c r="AK35" s="13"/>
    </row>
    <row r="36" spans="1:37" s="14" customFormat="1" ht="19.5" customHeight="1" x14ac:dyDescent="0.25">
      <c r="A36" s="7"/>
      <c r="B36" s="20" t="s">
        <v>25</v>
      </c>
      <c r="C36" s="21" t="s">
        <v>14</v>
      </c>
      <c r="D36" s="50">
        <f t="shared" si="4"/>
        <v>7</v>
      </c>
      <c r="E36" s="20"/>
      <c r="F36" s="22"/>
      <c r="G36" s="22"/>
      <c r="H36" s="22"/>
      <c r="I36" s="22" t="s">
        <v>9</v>
      </c>
      <c r="J36" s="22"/>
      <c r="K36" s="22"/>
      <c r="L36" s="22"/>
      <c r="M36" s="22" t="s">
        <v>9</v>
      </c>
      <c r="N36" s="22"/>
      <c r="O36" s="22"/>
      <c r="P36" s="22"/>
      <c r="Q36" s="22" t="s">
        <v>9</v>
      </c>
      <c r="R36" s="22"/>
      <c r="S36" s="22"/>
      <c r="T36" s="22"/>
      <c r="U36" s="22" t="s">
        <v>9</v>
      </c>
      <c r="V36" s="22"/>
      <c r="W36" s="22"/>
      <c r="X36" s="22"/>
      <c r="Y36" s="22" t="s">
        <v>9</v>
      </c>
      <c r="Z36" s="22"/>
      <c r="AA36" s="22"/>
      <c r="AB36" s="22"/>
      <c r="AC36" s="22" t="s">
        <v>9</v>
      </c>
      <c r="AD36" s="22"/>
      <c r="AE36" s="22"/>
      <c r="AF36" s="22"/>
      <c r="AG36" s="22" t="s">
        <v>9</v>
      </c>
      <c r="AH36" s="23"/>
      <c r="AI36" s="19"/>
      <c r="AJ36" s="19">
        <f t="shared" si="5"/>
        <v>0</v>
      </c>
      <c r="AK36" s="13"/>
    </row>
    <row r="37" spans="1:37" s="14" customFormat="1" ht="19.5" customHeight="1" x14ac:dyDescent="0.25">
      <c r="A37" s="7"/>
      <c r="B37" s="20" t="s">
        <v>15</v>
      </c>
      <c r="C37" s="21" t="s">
        <v>16</v>
      </c>
      <c r="D37" s="50">
        <f t="shared" si="4"/>
        <v>3</v>
      </c>
      <c r="E37" s="20" t="s">
        <v>12</v>
      </c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 t="s">
        <v>12</v>
      </c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 t="s">
        <v>12</v>
      </c>
      <c r="AD37" s="22"/>
      <c r="AE37" s="22"/>
      <c r="AF37" s="22"/>
      <c r="AG37" s="22"/>
      <c r="AH37" s="23"/>
      <c r="AI37" s="19"/>
      <c r="AJ37" s="19">
        <f t="shared" si="5"/>
        <v>0</v>
      </c>
      <c r="AK37" s="13"/>
    </row>
    <row r="38" spans="1:37" s="14" customFormat="1" ht="19.5" customHeight="1" x14ac:dyDescent="0.25">
      <c r="A38" s="7"/>
      <c r="B38" s="20" t="s">
        <v>17</v>
      </c>
      <c r="C38" s="21" t="s">
        <v>16</v>
      </c>
      <c r="D38" s="50">
        <f t="shared" si="4"/>
        <v>3</v>
      </c>
      <c r="E38" s="20" t="s">
        <v>12</v>
      </c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 t="s">
        <v>12</v>
      </c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 t="s">
        <v>12</v>
      </c>
      <c r="AD38" s="22"/>
      <c r="AE38" s="22"/>
      <c r="AF38" s="22"/>
      <c r="AG38" s="22"/>
      <c r="AH38" s="23"/>
      <c r="AI38" s="19"/>
      <c r="AJ38" s="19">
        <f t="shared" si="5"/>
        <v>0</v>
      </c>
      <c r="AK38" s="13"/>
    </row>
    <row r="39" spans="1:37" s="14" customFormat="1" ht="19.5" customHeight="1" x14ac:dyDescent="0.25">
      <c r="A39" s="7"/>
      <c r="B39" s="20" t="s">
        <v>18</v>
      </c>
      <c r="C39" s="21" t="s">
        <v>16</v>
      </c>
      <c r="D39" s="50">
        <f t="shared" si="4"/>
        <v>3</v>
      </c>
      <c r="E39" s="20" t="s">
        <v>12</v>
      </c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 t="s">
        <v>12</v>
      </c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 t="s">
        <v>12</v>
      </c>
      <c r="AD39" s="22"/>
      <c r="AE39" s="22"/>
      <c r="AF39" s="22"/>
      <c r="AG39" s="22"/>
      <c r="AH39" s="23"/>
      <c r="AI39" s="19"/>
      <c r="AJ39" s="19">
        <f t="shared" si="5"/>
        <v>0</v>
      </c>
      <c r="AK39" s="13"/>
    </row>
    <row r="40" spans="1:37" s="14" customFormat="1" ht="19.5" customHeight="1" x14ac:dyDescent="0.25">
      <c r="A40" s="7"/>
      <c r="B40" s="24" t="s">
        <v>19</v>
      </c>
      <c r="C40" s="25" t="s">
        <v>16</v>
      </c>
      <c r="D40" s="51">
        <f t="shared" si="4"/>
        <v>3</v>
      </c>
      <c r="E40" s="24" t="s">
        <v>12</v>
      </c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 t="s">
        <v>12</v>
      </c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 t="s">
        <v>12</v>
      </c>
      <c r="AD40" s="26"/>
      <c r="AE40" s="26"/>
      <c r="AF40" s="26"/>
      <c r="AG40" s="26"/>
      <c r="AH40" s="27"/>
      <c r="AI40" s="19"/>
      <c r="AJ40" s="19">
        <f t="shared" si="5"/>
        <v>0</v>
      </c>
      <c r="AK40" s="13"/>
    </row>
    <row r="41" spans="1:37" s="14" customFormat="1" ht="19.5" customHeight="1" x14ac:dyDescent="0.25">
      <c r="A41" s="7"/>
      <c r="C41" s="28"/>
      <c r="D41" s="28"/>
      <c r="E41" s="29" t="s">
        <v>20</v>
      </c>
      <c r="AI41" s="30" t="s">
        <v>29</v>
      </c>
      <c r="AJ41" s="19">
        <f>SUM(AJ35:AJ40)</f>
        <v>0</v>
      </c>
      <c r="AK41" s="13"/>
    </row>
    <row r="42" spans="1:37" s="14" customFormat="1" ht="19.5" customHeight="1" x14ac:dyDescent="0.25">
      <c r="A42" s="7"/>
      <c r="C42" s="28"/>
      <c r="D42" s="28"/>
      <c r="E42" s="29" t="s">
        <v>22</v>
      </c>
      <c r="AI42" s="30" t="s">
        <v>74</v>
      </c>
      <c r="AJ42" s="48">
        <v>129298.65513762301</v>
      </c>
      <c r="AK42" s="13"/>
    </row>
    <row r="43" spans="1:37" s="14" customFormat="1" ht="19.5" customHeight="1" x14ac:dyDescent="0.25">
      <c r="A43" s="7"/>
      <c r="C43" s="28"/>
      <c r="D43" s="28"/>
      <c r="E43" s="29" t="s">
        <v>30</v>
      </c>
      <c r="AI43" s="31"/>
      <c r="AJ43" s="31"/>
      <c r="AK43" s="13"/>
    </row>
    <row r="44" spans="1:37" ht="9" customHeight="1" thickBot="1" x14ac:dyDescent="0.3">
      <c r="A44" s="32"/>
      <c r="B44" s="33"/>
      <c r="C44" s="33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3"/>
      <c r="AK44" s="34"/>
    </row>
    <row r="45" spans="1:37" ht="15.75" thickBot="1" x14ac:dyDescent="0.3"/>
    <row r="46" spans="1:37" ht="8.25" customHeight="1" x14ac:dyDescent="0.25">
      <c r="A46" s="2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4"/>
    </row>
    <row r="47" spans="1:37" ht="15.75" x14ac:dyDescent="0.25">
      <c r="A47" s="5"/>
      <c r="B47" s="60" t="s">
        <v>1</v>
      </c>
      <c r="C47" s="60"/>
      <c r="D47" s="60"/>
      <c r="E47" s="60"/>
      <c r="F47" s="60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"/>
    </row>
    <row r="48" spans="1:37" s="14" customFormat="1" ht="78" x14ac:dyDescent="0.25">
      <c r="A48" s="7"/>
      <c r="B48" s="8" t="s">
        <v>31</v>
      </c>
      <c r="C48" s="8" t="s">
        <v>3</v>
      </c>
      <c r="D48" s="9" t="s">
        <v>4</v>
      </c>
      <c r="E48" s="10">
        <v>45597</v>
      </c>
      <c r="F48" s="10">
        <v>45627</v>
      </c>
      <c r="G48" s="10">
        <v>45658</v>
      </c>
      <c r="H48" s="10">
        <v>45689</v>
      </c>
      <c r="I48" s="10">
        <v>45717</v>
      </c>
      <c r="J48" s="10">
        <v>45748</v>
      </c>
      <c r="K48" s="10">
        <v>45778</v>
      </c>
      <c r="L48" s="10">
        <v>45809</v>
      </c>
      <c r="M48" s="10">
        <v>45839</v>
      </c>
      <c r="N48" s="10">
        <v>45870</v>
      </c>
      <c r="O48" s="10">
        <v>45901</v>
      </c>
      <c r="P48" s="10">
        <v>45931</v>
      </c>
      <c r="Q48" s="10">
        <v>45962</v>
      </c>
      <c r="R48" s="10">
        <v>45992</v>
      </c>
      <c r="S48" s="10">
        <v>46023</v>
      </c>
      <c r="T48" s="10">
        <v>46054</v>
      </c>
      <c r="U48" s="10">
        <v>46082</v>
      </c>
      <c r="V48" s="10">
        <v>46113</v>
      </c>
      <c r="W48" s="10">
        <v>46143</v>
      </c>
      <c r="X48" s="10">
        <v>46174</v>
      </c>
      <c r="Y48" s="10">
        <v>46204</v>
      </c>
      <c r="Z48" s="10">
        <v>46235</v>
      </c>
      <c r="AA48" s="10">
        <v>46266</v>
      </c>
      <c r="AB48" s="10">
        <v>46296</v>
      </c>
      <c r="AC48" s="10">
        <v>46327</v>
      </c>
      <c r="AD48" s="10">
        <v>46357</v>
      </c>
      <c r="AE48" s="10">
        <v>46388</v>
      </c>
      <c r="AF48" s="10">
        <v>46419</v>
      </c>
      <c r="AG48" s="10">
        <v>46447</v>
      </c>
      <c r="AH48" s="11">
        <v>46478</v>
      </c>
      <c r="AI48" s="12" t="s">
        <v>5</v>
      </c>
      <c r="AJ48" s="12" t="s">
        <v>6</v>
      </c>
      <c r="AK48" s="13"/>
    </row>
    <row r="49" spans="1:37" s="14" customFormat="1" ht="19.5" customHeight="1" x14ac:dyDescent="0.25">
      <c r="A49" s="7"/>
      <c r="B49" s="15" t="s">
        <v>7</v>
      </c>
      <c r="C49" s="16" t="s">
        <v>8</v>
      </c>
      <c r="D49" s="49">
        <f t="shared" ref="D49:D54" si="6">COUNTA(E49:AH49)</f>
        <v>5</v>
      </c>
      <c r="E49" s="15" t="s">
        <v>9</v>
      </c>
      <c r="F49" s="17"/>
      <c r="G49" s="17"/>
      <c r="H49" s="17"/>
      <c r="I49" s="17"/>
      <c r="J49" s="17"/>
      <c r="K49" s="17" t="s">
        <v>9</v>
      </c>
      <c r="L49" s="17"/>
      <c r="M49" s="17"/>
      <c r="N49" s="17"/>
      <c r="O49" s="17"/>
      <c r="P49" s="17"/>
      <c r="Q49" s="17" t="s">
        <v>9</v>
      </c>
      <c r="R49" s="17"/>
      <c r="S49" s="17"/>
      <c r="T49" s="17"/>
      <c r="U49" s="17"/>
      <c r="V49" s="17"/>
      <c r="W49" s="17" t="s">
        <v>9</v>
      </c>
      <c r="X49" s="17"/>
      <c r="Y49" s="17"/>
      <c r="Z49" s="17"/>
      <c r="AA49" s="17"/>
      <c r="AB49" s="17"/>
      <c r="AC49" s="17" t="s">
        <v>9</v>
      </c>
      <c r="AD49" s="17"/>
      <c r="AE49" s="17"/>
      <c r="AF49" s="17"/>
      <c r="AG49" s="17"/>
      <c r="AH49" s="18"/>
      <c r="AI49" s="19"/>
      <c r="AJ49" s="19">
        <f t="shared" ref="AJ49:AJ54" si="7">D49*AI49</f>
        <v>0</v>
      </c>
      <c r="AK49" s="13"/>
    </row>
    <row r="50" spans="1:37" s="14" customFormat="1" ht="19.5" customHeight="1" x14ac:dyDescent="0.25">
      <c r="A50" s="7"/>
      <c r="B50" s="20" t="s">
        <v>25</v>
      </c>
      <c r="C50" s="21" t="s">
        <v>14</v>
      </c>
      <c r="D50" s="50">
        <f t="shared" si="6"/>
        <v>7</v>
      </c>
      <c r="E50" s="20"/>
      <c r="F50" s="22"/>
      <c r="G50" s="22"/>
      <c r="H50" s="22"/>
      <c r="I50" s="22" t="s">
        <v>9</v>
      </c>
      <c r="J50" s="22"/>
      <c r="K50" s="22"/>
      <c r="L50" s="22"/>
      <c r="M50" s="22" t="s">
        <v>9</v>
      </c>
      <c r="N50" s="22"/>
      <c r="O50" s="22"/>
      <c r="P50" s="22"/>
      <c r="Q50" s="22" t="s">
        <v>9</v>
      </c>
      <c r="R50" s="22"/>
      <c r="S50" s="22"/>
      <c r="T50" s="22"/>
      <c r="U50" s="22" t="s">
        <v>9</v>
      </c>
      <c r="V50" s="22"/>
      <c r="W50" s="22"/>
      <c r="X50" s="22"/>
      <c r="Y50" s="22" t="s">
        <v>9</v>
      </c>
      <c r="Z50" s="22"/>
      <c r="AA50" s="22"/>
      <c r="AB50" s="22"/>
      <c r="AC50" s="22" t="s">
        <v>9</v>
      </c>
      <c r="AD50" s="22"/>
      <c r="AE50" s="22"/>
      <c r="AF50" s="22"/>
      <c r="AG50" s="22" t="s">
        <v>9</v>
      </c>
      <c r="AH50" s="23"/>
      <c r="AI50" s="19"/>
      <c r="AJ50" s="19">
        <f t="shared" si="7"/>
        <v>0</v>
      </c>
      <c r="AK50" s="13"/>
    </row>
    <row r="51" spans="1:37" s="14" customFormat="1" ht="19.5" customHeight="1" x14ac:dyDescent="0.25">
      <c r="A51" s="7"/>
      <c r="B51" s="20" t="s">
        <v>15</v>
      </c>
      <c r="C51" s="21" t="s">
        <v>16</v>
      </c>
      <c r="D51" s="50">
        <f t="shared" si="6"/>
        <v>3</v>
      </c>
      <c r="E51" s="20" t="s">
        <v>12</v>
      </c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 t="s">
        <v>12</v>
      </c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 t="s">
        <v>12</v>
      </c>
      <c r="AD51" s="22"/>
      <c r="AE51" s="22"/>
      <c r="AF51" s="22"/>
      <c r="AG51" s="22"/>
      <c r="AH51" s="23"/>
      <c r="AI51" s="19"/>
      <c r="AJ51" s="19">
        <f t="shared" si="7"/>
        <v>0</v>
      </c>
      <c r="AK51" s="13"/>
    </row>
    <row r="52" spans="1:37" s="14" customFormat="1" ht="19.5" customHeight="1" x14ac:dyDescent="0.25">
      <c r="A52" s="7"/>
      <c r="B52" s="20" t="s">
        <v>17</v>
      </c>
      <c r="C52" s="21" t="s">
        <v>16</v>
      </c>
      <c r="D52" s="50">
        <f t="shared" si="6"/>
        <v>3</v>
      </c>
      <c r="E52" s="20" t="s">
        <v>12</v>
      </c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 t="s">
        <v>12</v>
      </c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 t="s">
        <v>12</v>
      </c>
      <c r="AD52" s="22"/>
      <c r="AE52" s="22"/>
      <c r="AF52" s="22"/>
      <c r="AG52" s="22"/>
      <c r="AH52" s="23"/>
      <c r="AI52" s="19"/>
      <c r="AJ52" s="19">
        <f t="shared" si="7"/>
        <v>0</v>
      </c>
      <c r="AK52" s="13"/>
    </row>
    <row r="53" spans="1:37" s="14" customFormat="1" ht="19.5" customHeight="1" x14ac:dyDescent="0.25">
      <c r="A53" s="7"/>
      <c r="B53" s="20" t="s">
        <v>18</v>
      </c>
      <c r="C53" s="21" t="s">
        <v>16</v>
      </c>
      <c r="D53" s="50">
        <f t="shared" si="6"/>
        <v>3</v>
      </c>
      <c r="E53" s="20" t="s">
        <v>12</v>
      </c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 t="s">
        <v>12</v>
      </c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 t="s">
        <v>12</v>
      </c>
      <c r="AD53" s="22"/>
      <c r="AE53" s="22"/>
      <c r="AF53" s="22"/>
      <c r="AG53" s="22"/>
      <c r="AH53" s="23"/>
      <c r="AI53" s="19"/>
      <c r="AJ53" s="19">
        <f t="shared" si="7"/>
        <v>0</v>
      </c>
      <c r="AK53" s="13"/>
    </row>
    <row r="54" spans="1:37" s="14" customFormat="1" ht="19.5" customHeight="1" x14ac:dyDescent="0.25">
      <c r="A54" s="7"/>
      <c r="B54" s="24" t="s">
        <v>19</v>
      </c>
      <c r="C54" s="25" t="s">
        <v>16</v>
      </c>
      <c r="D54" s="51">
        <f t="shared" si="6"/>
        <v>3</v>
      </c>
      <c r="E54" s="24" t="s">
        <v>12</v>
      </c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 t="s">
        <v>12</v>
      </c>
      <c r="R54" s="26"/>
      <c r="S54" s="26"/>
      <c r="T54" s="26"/>
      <c r="U54" s="26"/>
      <c r="V54" s="26"/>
      <c r="W54" s="26"/>
      <c r="X54" s="26"/>
      <c r="Y54" s="26"/>
      <c r="Z54" s="26"/>
      <c r="AA54" s="26"/>
      <c r="AB54" s="26"/>
      <c r="AC54" s="26" t="s">
        <v>12</v>
      </c>
      <c r="AD54" s="26"/>
      <c r="AE54" s="26"/>
      <c r="AF54" s="26"/>
      <c r="AG54" s="26"/>
      <c r="AH54" s="27"/>
      <c r="AI54" s="19"/>
      <c r="AJ54" s="19">
        <f t="shared" si="7"/>
        <v>0</v>
      </c>
      <c r="AK54" s="13"/>
    </row>
    <row r="55" spans="1:37" s="14" customFormat="1" ht="19.5" customHeight="1" x14ac:dyDescent="0.25">
      <c r="A55" s="7"/>
      <c r="C55" s="28"/>
      <c r="D55" s="28"/>
      <c r="E55" s="29" t="s">
        <v>20</v>
      </c>
      <c r="AI55" s="30" t="s">
        <v>32</v>
      </c>
      <c r="AJ55" s="19">
        <f>SUM(AJ49:AJ54)</f>
        <v>0</v>
      </c>
      <c r="AK55" s="13"/>
    </row>
    <row r="56" spans="1:37" s="14" customFormat="1" ht="19.5" customHeight="1" x14ac:dyDescent="0.25">
      <c r="A56" s="7"/>
      <c r="C56" s="28"/>
      <c r="D56" s="28"/>
      <c r="E56" s="29" t="s">
        <v>22</v>
      </c>
      <c r="AI56" s="30" t="s">
        <v>75</v>
      </c>
      <c r="AJ56" s="48">
        <v>69753.172105268997</v>
      </c>
      <c r="AK56" s="13"/>
    </row>
    <row r="57" spans="1:37" s="14" customFormat="1" ht="19.5" customHeight="1" x14ac:dyDescent="0.25">
      <c r="A57" s="7"/>
      <c r="C57" s="28"/>
      <c r="D57" s="28"/>
      <c r="E57" s="29" t="s">
        <v>33</v>
      </c>
      <c r="AI57" s="31"/>
      <c r="AJ57" s="31"/>
      <c r="AK57" s="13"/>
    </row>
    <row r="58" spans="1:37" ht="9" customHeight="1" thickBot="1" x14ac:dyDescent="0.3">
      <c r="A58" s="32"/>
      <c r="B58" s="33"/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  <c r="AF58" s="33"/>
      <c r="AG58" s="33"/>
      <c r="AH58" s="33"/>
      <c r="AI58" s="33"/>
      <c r="AJ58" s="33"/>
      <c r="AK58" s="34"/>
    </row>
    <row r="59" spans="1:37" ht="15.75" thickBot="1" x14ac:dyDescent="0.3"/>
    <row r="60" spans="1:37" ht="8.25" customHeight="1" x14ac:dyDescent="0.25">
      <c r="A60" s="2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4"/>
    </row>
    <row r="61" spans="1:37" ht="15.75" x14ac:dyDescent="0.25">
      <c r="A61" s="5"/>
      <c r="B61" s="60" t="s">
        <v>1</v>
      </c>
      <c r="C61" s="60"/>
      <c r="D61" s="60"/>
      <c r="E61" s="60"/>
      <c r="F61" s="60"/>
      <c r="G61" s="60"/>
      <c r="H61" s="60"/>
      <c r="I61" s="60"/>
      <c r="J61" s="60"/>
      <c r="K61" s="60"/>
      <c r="L61" s="60"/>
      <c r="M61" s="60"/>
      <c r="N61" s="60"/>
      <c r="O61" s="60"/>
      <c r="P61" s="60"/>
      <c r="Q61" s="60"/>
      <c r="R61" s="60"/>
      <c r="S61" s="60"/>
      <c r="T61" s="60"/>
      <c r="U61" s="60"/>
      <c r="V61" s="60"/>
      <c r="W61" s="60"/>
      <c r="X61" s="60"/>
      <c r="Y61" s="60"/>
      <c r="Z61" s="60"/>
      <c r="AA61" s="60"/>
      <c r="AB61" s="60"/>
      <c r="AC61" s="60"/>
      <c r="AD61" s="60"/>
      <c r="AE61" s="60"/>
      <c r="AF61" s="60"/>
      <c r="AG61" s="60"/>
      <c r="AH61" s="60"/>
      <c r="AI61" s="60"/>
      <c r="AJ61" s="60"/>
      <c r="AK61" s="6"/>
    </row>
    <row r="62" spans="1:37" s="14" customFormat="1" ht="78" x14ac:dyDescent="0.25">
      <c r="A62" s="7"/>
      <c r="B62" s="8" t="s">
        <v>34</v>
      </c>
      <c r="C62" s="8" t="s">
        <v>3</v>
      </c>
      <c r="D62" s="9" t="s">
        <v>4</v>
      </c>
      <c r="E62" s="10">
        <v>45597</v>
      </c>
      <c r="F62" s="10">
        <v>45627</v>
      </c>
      <c r="G62" s="10">
        <v>45658</v>
      </c>
      <c r="H62" s="10">
        <v>45689</v>
      </c>
      <c r="I62" s="10">
        <v>45717</v>
      </c>
      <c r="J62" s="10">
        <v>45748</v>
      </c>
      <c r="K62" s="10">
        <v>45778</v>
      </c>
      <c r="L62" s="10">
        <v>45809</v>
      </c>
      <c r="M62" s="10">
        <v>45839</v>
      </c>
      <c r="N62" s="10">
        <v>45870</v>
      </c>
      <c r="O62" s="10">
        <v>45901</v>
      </c>
      <c r="P62" s="10">
        <v>45931</v>
      </c>
      <c r="Q62" s="10">
        <v>45962</v>
      </c>
      <c r="R62" s="10">
        <v>45992</v>
      </c>
      <c r="S62" s="10">
        <v>46023</v>
      </c>
      <c r="T62" s="10">
        <v>46054</v>
      </c>
      <c r="U62" s="10">
        <v>46082</v>
      </c>
      <c r="V62" s="10">
        <v>46113</v>
      </c>
      <c r="W62" s="10">
        <v>46143</v>
      </c>
      <c r="X62" s="10">
        <v>46174</v>
      </c>
      <c r="Y62" s="10">
        <v>46204</v>
      </c>
      <c r="Z62" s="10">
        <v>46235</v>
      </c>
      <c r="AA62" s="10">
        <v>46266</v>
      </c>
      <c r="AB62" s="10">
        <v>46296</v>
      </c>
      <c r="AC62" s="10">
        <v>46327</v>
      </c>
      <c r="AD62" s="10">
        <v>46357</v>
      </c>
      <c r="AE62" s="10">
        <v>46388</v>
      </c>
      <c r="AF62" s="10">
        <v>46419</v>
      </c>
      <c r="AG62" s="10">
        <v>46447</v>
      </c>
      <c r="AH62" s="11">
        <v>46478</v>
      </c>
      <c r="AI62" s="12" t="s">
        <v>5</v>
      </c>
      <c r="AJ62" s="12" t="s">
        <v>6</v>
      </c>
      <c r="AK62" s="13"/>
    </row>
    <row r="63" spans="1:37" s="14" customFormat="1" ht="19.5" customHeight="1" x14ac:dyDescent="0.25">
      <c r="A63" s="7"/>
      <c r="B63" s="15" t="s">
        <v>7</v>
      </c>
      <c r="C63" s="16" t="s">
        <v>8</v>
      </c>
      <c r="D63" s="49">
        <f t="shared" ref="D63:D68" si="8">COUNTA(E63:AH63)</f>
        <v>5</v>
      </c>
      <c r="E63" s="15" t="s">
        <v>9</v>
      </c>
      <c r="F63" s="17"/>
      <c r="G63" s="17"/>
      <c r="H63" s="17"/>
      <c r="I63" s="17"/>
      <c r="J63" s="17"/>
      <c r="K63" s="17" t="s">
        <v>9</v>
      </c>
      <c r="L63" s="17"/>
      <c r="M63" s="17"/>
      <c r="N63" s="17"/>
      <c r="O63" s="17"/>
      <c r="P63" s="17"/>
      <c r="Q63" s="17" t="s">
        <v>9</v>
      </c>
      <c r="R63" s="17"/>
      <c r="S63" s="17"/>
      <c r="T63" s="17"/>
      <c r="U63" s="17"/>
      <c r="V63" s="17"/>
      <c r="W63" s="17" t="s">
        <v>9</v>
      </c>
      <c r="X63" s="17"/>
      <c r="Y63" s="17"/>
      <c r="Z63" s="17"/>
      <c r="AA63" s="17"/>
      <c r="AB63" s="17"/>
      <c r="AC63" s="17" t="s">
        <v>9</v>
      </c>
      <c r="AD63" s="17"/>
      <c r="AE63" s="17"/>
      <c r="AF63" s="17"/>
      <c r="AG63" s="17"/>
      <c r="AH63" s="18"/>
      <c r="AI63" s="19"/>
      <c r="AJ63" s="19">
        <f t="shared" ref="AJ63:AJ68" si="9">D63*AI63</f>
        <v>0</v>
      </c>
      <c r="AK63" s="13"/>
    </row>
    <row r="64" spans="1:37" s="14" customFormat="1" ht="19.5" customHeight="1" x14ac:dyDescent="0.25">
      <c r="A64" s="7"/>
      <c r="B64" s="20" t="s">
        <v>25</v>
      </c>
      <c r="C64" s="21" t="s">
        <v>14</v>
      </c>
      <c r="D64" s="50">
        <f t="shared" si="8"/>
        <v>7</v>
      </c>
      <c r="E64" s="20"/>
      <c r="F64" s="22"/>
      <c r="G64" s="22"/>
      <c r="H64" s="22"/>
      <c r="I64" s="22" t="s">
        <v>9</v>
      </c>
      <c r="J64" s="22"/>
      <c r="K64" s="22"/>
      <c r="L64" s="22"/>
      <c r="M64" s="22" t="s">
        <v>9</v>
      </c>
      <c r="N64" s="22"/>
      <c r="O64" s="22"/>
      <c r="P64" s="22"/>
      <c r="Q64" s="22" t="s">
        <v>9</v>
      </c>
      <c r="R64" s="22"/>
      <c r="S64" s="22"/>
      <c r="T64" s="22"/>
      <c r="U64" s="22" t="s">
        <v>9</v>
      </c>
      <c r="V64" s="22"/>
      <c r="W64" s="22"/>
      <c r="X64" s="22"/>
      <c r="Y64" s="22" t="s">
        <v>9</v>
      </c>
      <c r="Z64" s="22"/>
      <c r="AA64" s="22"/>
      <c r="AB64" s="22"/>
      <c r="AC64" s="22" t="s">
        <v>9</v>
      </c>
      <c r="AD64" s="22"/>
      <c r="AE64" s="22"/>
      <c r="AF64" s="22"/>
      <c r="AG64" s="22" t="s">
        <v>9</v>
      </c>
      <c r="AH64" s="23"/>
      <c r="AI64" s="19"/>
      <c r="AJ64" s="19">
        <f t="shared" si="9"/>
        <v>0</v>
      </c>
      <c r="AK64" s="13"/>
    </row>
    <row r="65" spans="1:37" s="14" customFormat="1" ht="19.5" customHeight="1" x14ac:dyDescent="0.25">
      <c r="A65" s="7"/>
      <c r="B65" s="20" t="s">
        <v>15</v>
      </c>
      <c r="C65" s="21" t="s">
        <v>16</v>
      </c>
      <c r="D65" s="50">
        <f t="shared" si="8"/>
        <v>3</v>
      </c>
      <c r="E65" s="20" t="s">
        <v>12</v>
      </c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 t="s">
        <v>12</v>
      </c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 t="s">
        <v>12</v>
      </c>
      <c r="AD65" s="22"/>
      <c r="AE65" s="22"/>
      <c r="AF65" s="22"/>
      <c r="AG65" s="22"/>
      <c r="AH65" s="23"/>
      <c r="AI65" s="19"/>
      <c r="AJ65" s="19">
        <f t="shared" si="9"/>
        <v>0</v>
      </c>
      <c r="AK65" s="13"/>
    </row>
    <row r="66" spans="1:37" s="14" customFormat="1" ht="19.5" customHeight="1" x14ac:dyDescent="0.25">
      <c r="A66" s="7"/>
      <c r="B66" s="20" t="s">
        <v>17</v>
      </c>
      <c r="C66" s="21" t="s">
        <v>16</v>
      </c>
      <c r="D66" s="50">
        <f t="shared" si="8"/>
        <v>3</v>
      </c>
      <c r="E66" s="20" t="s">
        <v>12</v>
      </c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 t="s">
        <v>12</v>
      </c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 t="s">
        <v>12</v>
      </c>
      <c r="AD66" s="22"/>
      <c r="AE66" s="22"/>
      <c r="AF66" s="22"/>
      <c r="AG66" s="22"/>
      <c r="AH66" s="23"/>
      <c r="AI66" s="19"/>
      <c r="AJ66" s="19">
        <f t="shared" si="9"/>
        <v>0</v>
      </c>
      <c r="AK66" s="13"/>
    </row>
    <row r="67" spans="1:37" s="14" customFormat="1" ht="19.5" customHeight="1" x14ac:dyDescent="0.25">
      <c r="A67" s="7"/>
      <c r="B67" s="20" t="s">
        <v>18</v>
      </c>
      <c r="C67" s="21" t="s">
        <v>16</v>
      </c>
      <c r="D67" s="50">
        <f t="shared" si="8"/>
        <v>3</v>
      </c>
      <c r="E67" s="20" t="s">
        <v>12</v>
      </c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 t="s">
        <v>12</v>
      </c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 t="s">
        <v>12</v>
      </c>
      <c r="AD67" s="22"/>
      <c r="AE67" s="22"/>
      <c r="AF67" s="22"/>
      <c r="AG67" s="22"/>
      <c r="AH67" s="23"/>
      <c r="AI67" s="19"/>
      <c r="AJ67" s="19">
        <f t="shared" si="9"/>
        <v>0</v>
      </c>
      <c r="AK67" s="13"/>
    </row>
    <row r="68" spans="1:37" s="14" customFormat="1" ht="19.5" customHeight="1" x14ac:dyDescent="0.25">
      <c r="A68" s="7"/>
      <c r="B68" s="24" t="s">
        <v>19</v>
      </c>
      <c r="C68" s="25" t="s">
        <v>16</v>
      </c>
      <c r="D68" s="51">
        <f t="shared" si="8"/>
        <v>3</v>
      </c>
      <c r="E68" s="24" t="s">
        <v>12</v>
      </c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26"/>
      <c r="Q68" s="26" t="s">
        <v>12</v>
      </c>
      <c r="R68" s="26"/>
      <c r="S68" s="26"/>
      <c r="T68" s="26"/>
      <c r="U68" s="26"/>
      <c r="V68" s="26"/>
      <c r="W68" s="26"/>
      <c r="X68" s="26"/>
      <c r="Y68" s="26"/>
      <c r="Z68" s="26"/>
      <c r="AA68" s="26"/>
      <c r="AB68" s="26"/>
      <c r="AC68" s="26" t="s">
        <v>12</v>
      </c>
      <c r="AD68" s="26"/>
      <c r="AE68" s="26"/>
      <c r="AF68" s="26"/>
      <c r="AG68" s="26"/>
      <c r="AH68" s="27"/>
      <c r="AI68" s="19"/>
      <c r="AJ68" s="19">
        <f t="shared" si="9"/>
        <v>0</v>
      </c>
      <c r="AK68" s="13"/>
    </row>
    <row r="69" spans="1:37" s="14" customFormat="1" ht="19.5" customHeight="1" x14ac:dyDescent="0.25">
      <c r="A69" s="7"/>
      <c r="C69" s="28"/>
      <c r="D69" s="28"/>
      <c r="E69" s="29" t="s">
        <v>20</v>
      </c>
      <c r="AI69" s="30" t="s">
        <v>35</v>
      </c>
      <c r="AJ69" s="19">
        <f>SUM(AJ63:AJ68)</f>
        <v>0</v>
      </c>
      <c r="AK69" s="13"/>
    </row>
    <row r="70" spans="1:37" s="14" customFormat="1" ht="19.5" customHeight="1" x14ac:dyDescent="0.25">
      <c r="A70" s="7"/>
      <c r="C70" s="28"/>
      <c r="D70" s="28"/>
      <c r="E70" s="29" t="s">
        <v>22</v>
      </c>
      <c r="AI70" s="30" t="s">
        <v>76</v>
      </c>
      <c r="AJ70" s="48">
        <v>114253.26713999399</v>
      </c>
      <c r="AK70" s="13"/>
    </row>
    <row r="71" spans="1:37" s="14" customFormat="1" ht="19.5" customHeight="1" x14ac:dyDescent="0.25">
      <c r="A71" s="7"/>
      <c r="C71" s="28"/>
      <c r="D71" s="28"/>
      <c r="E71" s="29" t="s">
        <v>36</v>
      </c>
      <c r="AI71" s="31"/>
      <c r="AJ71" s="31"/>
      <c r="AK71" s="13"/>
    </row>
    <row r="72" spans="1:37" ht="9" customHeight="1" thickBot="1" x14ac:dyDescent="0.3">
      <c r="A72" s="32"/>
      <c r="B72" s="33"/>
      <c r="C72" s="33"/>
      <c r="D72" s="33"/>
      <c r="E72" s="33"/>
      <c r="F72" s="33"/>
      <c r="G72" s="33"/>
      <c r="H72" s="33"/>
      <c r="I72" s="33"/>
      <c r="J72" s="33"/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  <c r="Z72" s="33"/>
      <c r="AA72" s="33"/>
      <c r="AB72" s="33"/>
      <c r="AC72" s="33"/>
      <c r="AD72" s="33"/>
      <c r="AE72" s="33"/>
      <c r="AF72" s="33"/>
      <c r="AG72" s="33"/>
      <c r="AH72" s="33"/>
      <c r="AI72" s="33"/>
      <c r="AJ72" s="33"/>
      <c r="AK72" s="34"/>
    </row>
    <row r="73" spans="1:37" ht="15.75" thickBot="1" x14ac:dyDescent="0.3"/>
    <row r="74" spans="1:37" ht="8.25" customHeight="1" x14ac:dyDescent="0.25">
      <c r="A74" s="2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4"/>
    </row>
    <row r="75" spans="1:37" ht="15.75" x14ac:dyDescent="0.25">
      <c r="A75" s="5"/>
      <c r="B75" s="60" t="s">
        <v>1</v>
      </c>
      <c r="C75" s="60"/>
      <c r="D75" s="60"/>
      <c r="E75" s="60"/>
      <c r="F75" s="60"/>
      <c r="G75" s="60"/>
      <c r="H75" s="60"/>
      <c r="I75" s="60"/>
      <c r="J75" s="60"/>
      <c r="K75" s="60"/>
      <c r="L75" s="60"/>
      <c r="M75" s="60"/>
      <c r="N75" s="60"/>
      <c r="O75" s="60"/>
      <c r="P75" s="60"/>
      <c r="Q75" s="60"/>
      <c r="R75" s="60"/>
      <c r="S75" s="60"/>
      <c r="T75" s="60"/>
      <c r="U75" s="60"/>
      <c r="V75" s="60"/>
      <c r="W75" s="60"/>
      <c r="X75" s="60"/>
      <c r="Y75" s="60"/>
      <c r="Z75" s="60"/>
      <c r="AA75" s="60"/>
      <c r="AB75" s="60"/>
      <c r="AC75" s="60"/>
      <c r="AD75" s="60"/>
      <c r="AE75" s="60"/>
      <c r="AF75" s="60"/>
      <c r="AG75" s="60"/>
      <c r="AH75" s="60"/>
      <c r="AI75" s="60"/>
      <c r="AJ75" s="60"/>
      <c r="AK75" s="6"/>
    </row>
    <row r="76" spans="1:37" s="14" customFormat="1" ht="78" x14ac:dyDescent="0.25">
      <c r="A76" s="7"/>
      <c r="B76" s="8" t="s">
        <v>37</v>
      </c>
      <c r="C76" s="8" t="s">
        <v>3</v>
      </c>
      <c r="D76" s="9" t="s">
        <v>4</v>
      </c>
      <c r="E76" s="10">
        <v>45597</v>
      </c>
      <c r="F76" s="10">
        <v>45627</v>
      </c>
      <c r="G76" s="10">
        <v>45658</v>
      </c>
      <c r="H76" s="10">
        <v>45689</v>
      </c>
      <c r="I76" s="10">
        <v>45717</v>
      </c>
      <c r="J76" s="10">
        <v>45748</v>
      </c>
      <c r="K76" s="10">
        <v>45778</v>
      </c>
      <c r="L76" s="10">
        <v>45809</v>
      </c>
      <c r="M76" s="10">
        <v>45839</v>
      </c>
      <c r="N76" s="10">
        <v>45870</v>
      </c>
      <c r="O76" s="10">
        <v>45901</v>
      </c>
      <c r="P76" s="10">
        <v>45931</v>
      </c>
      <c r="Q76" s="10">
        <v>45962</v>
      </c>
      <c r="R76" s="10">
        <v>45992</v>
      </c>
      <c r="S76" s="10">
        <v>46023</v>
      </c>
      <c r="T76" s="10">
        <v>46054</v>
      </c>
      <c r="U76" s="10">
        <v>46082</v>
      </c>
      <c r="V76" s="10">
        <v>46113</v>
      </c>
      <c r="W76" s="10">
        <v>46143</v>
      </c>
      <c r="X76" s="10">
        <v>46174</v>
      </c>
      <c r="Y76" s="10">
        <v>46204</v>
      </c>
      <c r="Z76" s="10">
        <v>46235</v>
      </c>
      <c r="AA76" s="10">
        <v>46266</v>
      </c>
      <c r="AB76" s="10">
        <v>46296</v>
      </c>
      <c r="AC76" s="10">
        <v>46327</v>
      </c>
      <c r="AD76" s="10">
        <v>46357</v>
      </c>
      <c r="AE76" s="10">
        <v>46388</v>
      </c>
      <c r="AF76" s="10">
        <v>46419</v>
      </c>
      <c r="AG76" s="10">
        <v>46447</v>
      </c>
      <c r="AH76" s="11">
        <v>46478</v>
      </c>
      <c r="AI76" s="12" t="s">
        <v>5</v>
      </c>
      <c r="AJ76" s="12" t="s">
        <v>6</v>
      </c>
      <c r="AK76" s="13"/>
    </row>
    <row r="77" spans="1:37" s="14" customFormat="1" ht="19.5" customHeight="1" x14ac:dyDescent="0.25">
      <c r="A77" s="7"/>
      <c r="B77" s="15" t="s">
        <v>7</v>
      </c>
      <c r="C77" s="16" t="s">
        <v>8</v>
      </c>
      <c r="D77" s="49">
        <f t="shared" ref="D77:D82" si="10">COUNTA(E77:AH77)</f>
        <v>5</v>
      </c>
      <c r="E77" s="15" t="s">
        <v>9</v>
      </c>
      <c r="F77" s="17"/>
      <c r="G77" s="17"/>
      <c r="H77" s="17"/>
      <c r="I77" s="17"/>
      <c r="J77" s="17"/>
      <c r="K77" s="17" t="s">
        <v>9</v>
      </c>
      <c r="L77" s="17"/>
      <c r="M77" s="17"/>
      <c r="N77" s="17"/>
      <c r="O77" s="17"/>
      <c r="P77" s="17"/>
      <c r="Q77" s="17" t="s">
        <v>9</v>
      </c>
      <c r="R77" s="17"/>
      <c r="S77" s="17"/>
      <c r="T77" s="17"/>
      <c r="U77" s="17"/>
      <c r="V77" s="17"/>
      <c r="W77" s="17" t="s">
        <v>9</v>
      </c>
      <c r="X77" s="17"/>
      <c r="Y77" s="17"/>
      <c r="Z77" s="17"/>
      <c r="AA77" s="17"/>
      <c r="AB77" s="17"/>
      <c r="AC77" s="17" t="s">
        <v>9</v>
      </c>
      <c r="AD77" s="17"/>
      <c r="AE77" s="17"/>
      <c r="AF77" s="17"/>
      <c r="AG77" s="17"/>
      <c r="AH77" s="18"/>
      <c r="AI77" s="19"/>
      <c r="AJ77" s="19">
        <f t="shared" ref="AJ77:AJ82" si="11">D77*AI77</f>
        <v>0</v>
      </c>
      <c r="AK77" s="13"/>
    </row>
    <row r="78" spans="1:37" s="14" customFormat="1" ht="19.5" customHeight="1" x14ac:dyDescent="0.25">
      <c r="A78" s="7"/>
      <c r="B78" s="20" t="s">
        <v>25</v>
      </c>
      <c r="C78" s="21" t="s">
        <v>14</v>
      </c>
      <c r="D78" s="50">
        <f t="shared" si="10"/>
        <v>7</v>
      </c>
      <c r="E78" s="20"/>
      <c r="F78" s="22"/>
      <c r="G78" s="22"/>
      <c r="H78" s="22"/>
      <c r="I78" s="22" t="s">
        <v>9</v>
      </c>
      <c r="J78" s="22"/>
      <c r="K78" s="22"/>
      <c r="L78" s="22"/>
      <c r="M78" s="22" t="s">
        <v>9</v>
      </c>
      <c r="N78" s="22"/>
      <c r="O78" s="22"/>
      <c r="P78" s="22"/>
      <c r="Q78" s="22" t="s">
        <v>9</v>
      </c>
      <c r="R78" s="22"/>
      <c r="S78" s="22"/>
      <c r="T78" s="22"/>
      <c r="U78" s="22" t="s">
        <v>9</v>
      </c>
      <c r="V78" s="22"/>
      <c r="W78" s="22"/>
      <c r="X78" s="22"/>
      <c r="Y78" s="22" t="s">
        <v>9</v>
      </c>
      <c r="Z78" s="22"/>
      <c r="AA78" s="22"/>
      <c r="AB78" s="22"/>
      <c r="AC78" s="22" t="s">
        <v>9</v>
      </c>
      <c r="AD78" s="22"/>
      <c r="AE78" s="22"/>
      <c r="AF78" s="22"/>
      <c r="AG78" s="22" t="s">
        <v>9</v>
      </c>
      <c r="AH78" s="23"/>
      <c r="AI78" s="19"/>
      <c r="AJ78" s="19">
        <f t="shared" si="11"/>
        <v>0</v>
      </c>
      <c r="AK78" s="13"/>
    </row>
    <row r="79" spans="1:37" s="14" customFormat="1" ht="19.5" customHeight="1" x14ac:dyDescent="0.25">
      <c r="A79" s="7"/>
      <c r="B79" s="20" t="s">
        <v>15</v>
      </c>
      <c r="C79" s="21" t="s">
        <v>16</v>
      </c>
      <c r="D79" s="50">
        <f t="shared" si="10"/>
        <v>3</v>
      </c>
      <c r="E79" s="20" t="s">
        <v>12</v>
      </c>
      <c r="F79" s="22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 t="s">
        <v>12</v>
      </c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 t="s">
        <v>12</v>
      </c>
      <c r="AD79" s="22"/>
      <c r="AE79" s="22"/>
      <c r="AF79" s="22"/>
      <c r="AG79" s="22"/>
      <c r="AH79" s="23"/>
      <c r="AI79" s="19"/>
      <c r="AJ79" s="19">
        <f t="shared" si="11"/>
        <v>0</v>
      </c>
      <c r="AK79" s="13"/>
    </row>
    <row r="80" spans="1:37" s="14" customFormat="1" ht="19.5" customHeight="1" x14ac:dyDescent="0.25">
      <c r="A80" s="7"/>
      <c r="B80" s="20" t="s">
        <v>17</v>
      </c>
      <c r="C80" s="21" t="s">
        <v>16</v>
      </c>
      <c r="D80" s="50">
        <f t="shared" si="10"/>
        <v>3</v>
      </c>
      <c r="E80" s="20" t="s">
        <v>12</v>
      </c>
      <c r="F80" s="22"/>
      <c r="G80" s="22"/>
      <c r="H80" s="22"/>
      <c r="I80" s="22"/>
      <c r="J80" s="22"/>
      <c r="K80" s="22"/>
      <c r="L80" s="22"/>
      <c r="M80" s="22"/>
      <c r="N80" s="22"/>
      <c r="O80" s="22"/>
      <c r="P80" s="22"/>
      <c r="Q80" s="22" t="s">
        <v>12</v>
      </c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2" t="s">
        <v>12</v>
      </c>
      <c r="AD80" s="22"/>
      <c r="AE80" s="22"/>
      <c r="AF80" s="22"/>
      <c r="AG80" s="22"/>
      <c r="AH80" s="23"/>
      <c r="AI80" s="19"/>
      <c r="AJ80" s="19">
        <f t="shared" si="11"/>
        <v>0</v>
      </c>
      <c r="AK80" s="13"/>
    </row>
    <row r="81" spans="1:37" s="14" customFormat="1" ht="19.5" customHeight="1" x14ac:dyDescent="0.25">
      <c r="A81" s="7"/>
      <c r="B81" s="20" t="s">
        <v>18</v>
      </c>
      <c r="C81" s="21" t="s">
        <v>16</v>
      </c>
      <c r="D81" s="50">
        <f t="shared" si="10"/>
        <v>3</v>
      </c>
      <c r="E81" s="20" t="s">
        <v>12</v>
      </c>
      <c r="F81" s="22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 t="s">
        <v>12</v>
      </c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 t="s">
        <v>12</v>
      </c>
      <c r="AD81" s="22"/>
      <c r="AE81" s="22"/>
      <c r="AF81" s="22"/>
      <c r="AG81" s="22"/>
      <c r="AH81" s="23"/>
      <c r="AI81" s="19"/>
      <c r="AJ81" s="19">
        <f t="shared" si="11"/>
        <v>0</v>
      </c>
      <c r="AK81" s="13"/>
    </row>
    <row r="82" spans="1:37" s="14" customFormat="1" ht="19.5" customHeight="1" x14ac:dyDescent="0.25">
      <c r="A82" s="7"/>
      <c r="B82" s="24" t="s">
        <v>19</v>
      </c>
      <c r="C82" s="25" t="s">
        <v>16</v>
      </c>
      <c r="D82" s="51">
        <f t="shared" si="10"/>
        <v>3</v>
      </c>
      <c r="E82" s="24" t="s">
        <v>12</v>
      </c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 t="s">
        <v>12</v>
      </c>
      <c r="R82" s="2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 t="s">
        <v>12</v>
      </c>
      <c r="AD82" s="26"/>
      <c r="AE82" s="26"/>
      <c r="AF82" s="26"/>
      <c r="AG82" s="26"/>
      <c r="AH82" s="27"/>
      <c r="AI82" s="19"/>
      <c r="AJ82" s="19">
        <f t="shared" si="11"/>
        <v>0</v>
      </c>
      <c r="AK82" s="13"/>
    </row>
    <row r="83" spans="1:37" s="14" customFormat="1" ht="19.5" customHeight="1" x14ac:dyDescent="0.25">
      <c r="A83" s="7"/>
      <c r="C83" s="28"/>
      <c r="D83" s="28"/>
      <c r="E83" s="29" t="s">
        <v>20</v>
      </c>
      <c r="AI83" s="30" t="s">
        <v>38</v>
      </c>
      <c r="AJ83" s="19">
        <f>SUM(AJ77:AJ82)</f>
        <v>0</v>
      </c>
      <c r="AK83" s="13"/>
    </row>
    <row r="84" spans="1:37" s="14" customFormat="1" ht="19.5" customHeight="1" x14ac:dyDescent="0.25">
      <c r="A84" s="7"/>
      <c r="C84" s="28"/>
      <c r="D84" s="28"/>
      <c r="E84" s="29" t="s">
        <v>22</v>
      </c>
      <c r="AI84" s="30" t="s">
        <v>77</v>
      </c>
      <c r="AJ84" s="48">
        <v>83801.10624501601</v>
      </c>
      <c r="AK84" s="13"/>
    </row>
    <row r="85" spans="1:37" s="14" customFormat="1" ht="19.5" customHeight="1" x14ac:dyDescent="0.25">
      <c r="A85" s="7"/>
      <c r="C85" s="28"/>
      <c r="D85" s="28"/>
      <c r="E85" s="29" t="s">
        <v>39</v>
      </c>
      <c r="AI85" s="31"/>
      <c r="AJ85" s="31"/>
      <c r="AK85" s="13"/>
    </row>
    <row r="86" spans="1:37" ht="9" customHeight="1" thickBot="1" x14ac:dyDescent="0.3">
      <c r="A86" s="32"/>
      <c r="B86" s="33"/>
      <c r="C86" s="33"/>
      <c r="D86" s="33"/>
      <c r="E86" s="33"/>
      <c r="F86" s="33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  <c r="AF86" s="33"/>
      <c r="AG86" s="33"/>
      <c r="AH86" s="33"/>
      <c r="AI86" s="33"/>
      <c r="AJ86" s="33"/>
      <c r="AK86" s="34"/>
    </row>
    <row r="89" spans="1:37" ht="18.75" x14ac:dyDescent="0.25">
      <c r="A89" s="35"/>
      <c r="B89" s="64" t="s">
        <v>40</v>
      </c>
      <c r="C89" s="64"/>
      <c r="D89" s="64"/>
      <c r="E89" s="64"/>
      <c r="F89" s="64"/>
      <c r="G89" s="64"/>
      <c r="H89" s="64"/>
      <c r="I89" s="64"/>
      <c r="J89" s="64"/>
      <c r="K89" s="64"/>
      <c r="L89" s="64"/>
      <c r="M89" s="64"/>
      <c r="N89" s="64"/>
      <c r="O89" s="64"/>
      <c r="P89" s="64"/>
      <c r="Q89" s="64"/>
      <c r="R89" s="64"/>
      <c r="S89" s="64"/>
      <c r="T89" s="64"/>
      <c r="U89" s="64"/>
      <c r="V89" s="64"/>
      <c r="W89" s="64"/>
      <c r="X89" s="64"/>
      <c r="Y89" s="64"/>
      <c r="Z89" s="64"/>
      <c r="AA89" s="64"/>
      <c r="AB89" s="64"/>
      <c r="AC89" s="64"/>
      <c r="AD89" s="64"/>
      <c r="AE89" s="64"/>
      <c r="AF89" s="64"/>
      <c r="AG89" s="64"/>
      <c r="AH89" s="64"/>
      <c r="AI89" s="64"/>
      <c r="AJ89" s="64"/>
      <c r="AK89" s="35"/>
    </row>
    <row r="90" spans="1:37" ht="18.75" x14ac:dyDescent="0.25">
      <c r="A90" s="35"/>
      <c r="B90" s="36"/>
      <c r="C90" s="36"/>
      <c r="D90" s="36"/>
      <c r="E90" s="36"/>
      <c r="F90" s="36"/>
      <c r="G90" s="36"/>
      <c r="H90" s="36"/>
      <c r="I90" s="36"/>
      <c r="J90" s="36"/>
      <c r="K90" s="36"/>
      <c r="L90" s="36"/>
      <c r="M90" s="36"/>
      <c r="N90" s="36"/>
      <c r="O90" s="36"/>
      <c r="P90" s="36"/>
      <c r="Q90" s="36"/>
      <c r="R90" s="36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F90" s="36"/>
      <c r="AG90" s="36"/>
      <c r="AH90" s="36"/>
      <c r="AI90" s="36"/>
      <c r="AJ90" s="36"/>
      <c r="AK90" s="35"/>
    </row>
    <row r="91" spans="1:37" ht="18.75" x14ac:dyDescent="0.3">
      <c r="A91" s="35"/>
      <c r="B91" s="61" t="s">
        <v>78</v>
      </c>
      <c r="C91" s="62"/>
      <c r="D91" s="62"/>
      <c r="E91" s="62"/>
      <c r="F91" s="62"/>
      <c r="G91" s="62"/>
      <c r="H91" s="62"/>
      <c r="I91" s="62"/>
      <c r="J91" s="62"/>
      <c r="K91" s="62"/>
      <c r="L91" s="62"/>
      <c r="M91" s="62"/>
      <c r="N91" s="62"/>
      <c r="O91" s="62"/>
      <c r="P91" s="62"/>
      <c r="Q91" s="62"/>
      <c r="R91" s="62"/>
      <c r="S91" s="62"/>
      <c r="T91" s="62"/>
      <c r="U91" s="62"/>
      <c r="V91" s="62"/>
      <c r="W91" s="62"/>
      <c r="X91" s="62"/>
      <c r="Y91" s="62"/>
      <c r="Z91" s="62"/>
      <c r="AA91" s="62"/>
      <c r="AB91" s="62"/>
      <c r="AC91" s="62"/>
      <c r="AD91" s="62"/>
      <c r="AE91" s="62"/>
      <c r="AF91" s="62"/>
      <c r="AG91" s="62"/>
      <c r="AH91" s="62"/>
      <c r="AI91" s="62"/>
      <c r="AJ91" s="63"/>
      <c r="AK91" s="35"/>
    </row>
    <row r="92" spans="1:37" x14ac:dyDescent="0.25">
      <c r="A92" s="35"/>
      <c r="AI92" s="37" t="s">
        <v>41</v>
      </c>
      <c r="AJ92" s="37" t="s">
        <v>42</v>
      </c>
      <c r="AK92" s="35"/>
    </row>
    <row r="93" spans="1:37" ht="18.75" x14ac:dyDescent="0.3">
      <c r="A93" s="35"/>
      <c r="B93" s="38"/>
      <c r="C93" s="38"/>
      <c r="D93" s="38"/>
      <c r="E93" s="38"/>
      <c r="F93" s="38"/>
      <c r="G93" s="38"/>
      <c r="H93" s="38"/>
      <c r="I93" s="38"/>
      <c r="J93" s="38"/>
      <c r="K93" s="38"/>
      <c r="L93" s="38"/>
      <c r="M93" s="38"/>
      <c r="N93" s="38"/>
      <c r="O93" s="38"/>
      <c r="P93" s="38"/>
      <c r="Q93" s="38"/>
      <c r="R93" s="38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H93" s="39" t="s">
        <v>43</v>
      </c>
      <c r="AI93" s="47">
        <v>241669.8</v>
      </c>
      <c r="AJ93" s="47">
        <v>312873.59999999998</v>
      </c>
      <c r="AK93" s="35"/>
    </row>
    <row r="94" spans="1:37" ht="18.75" customHeight="1" x14ac:dyDescent="0.25">
      <c r="A94" s="35"/>
      <c r="B94" s="40"/>
      <c r="C94" s="40"/>
      <c r="D94" s="40"/>
      <c r="E94" s="40"/>
      <c r="F94" s="40"/>
      <c r="G94" s="40"/>
      <c r="H94" s="40"/>
      <c r="I94" s="40"/>
      <c r="J94" s="40"/>
      <c r="K94" s="40"/>
      <c r="L94" s="40"/>
      <c r="M94" s="40"/>
      <c r="N94" s="40"/>
      <c r="O94" s="40"/>
      <c r="P94" s="40"/>
      <c r="Q94" s="40"/>
      <c r="R94" s="40"/>
      <c r="S94" s="40"/>
      <c r="T94" s="40"/>
      <c r="U94" s="40"/>
      <c r="V94" s="40"/>
      <c r="W94" s="40"/>
      <c r="X94" s="40"/>
      <c r="Y94" s="40"/>
      <c r="Z94" s="40"/>
      <c r="AA94" s="41"/>
      <c r="AB94" s="68" t="s">
        <v>44</v>
      </c>
      <c r="AC94" s="68"/>
      <c r="AD94" s="68"/>
      <c r="AE94" s="68"/>
      <c r="AF94" s="68" t="s">
        <v>45</v>
      </c>
      <c r="AG94" s="68"/>
      <c r="AH94" s="68"/>
      <c r="AI94" s="68"/>
      <c r="AJ94" s="42" t="s">
        <v>46</v>
      </c>
      <c r="AK94" s="35"/>
    </row>
    <row r="95" spans="1:37" ht="15.75" customHeight="1" x14ac:dyDescent="0.25">
      <c r="A95" s="35"/>
      <c r="B95" s="57" t="s">
        <v>47</v>
      </c>
      <c r="C95" s="57"/>
      <c r="D95" s="57"/>
      <c r="E95" s="57"/>
      <c r="F95" s="57"/>
      <c r="G95" s="57"/>
      <c r="H95" s="57"/>
      <c r="I95" s="57"/>
      <c r="J95" s="57"/>
      <c r="K95" s="57"/>
      <c r="L95" s="57"/>
      <c r="M95" s="57"/>
      <c r="N95" s="57"/>
      <c r="O95" s="57"/>
      <c r="P95" s="57"/>
      <c r="Q95" s="57"/>
      <c r="R95" s="57"/>
      <c r="S95" s="57"/>
      <c r="T95" s="57"/>
      <c r="U95" s="57"/>
      <c r="V95" s="57"/>
      <c r="W95" s="57"/>
      <c r="X95" s="57"/>
      <c r="Y95" s="57"/>
      <c r="Z95" s="57"/>
      <c r="AA95" s="57"/>
      <c r="AB95" s="76"/>
      <c r="AC95" s="76"/>
      <c r="AD95" s="76"/>
      <c r="AE95" s="76"/>
      <c r="AF95" s="76"/>
      <c r="AG95" s="76"/>
      <c r="AH95" s="76"/>
      <c r="AI95" s="76"/>
      <c r="AJ95" s="43"/>
      <c r="AK95" s="35"/>
    </row>
    <row r="96" spans="1:37" ht="31.5" customHeight="1" x14ac:dyDescent="0.25">
      <c r="A96" s="35"/>
      <c r="B96" s="57" t="s">
        <v>48</v>
      </c>
      <c r="C96" s="57"/>
      <c r="D96" s="57"/>
      <c r="E96" s="57"/>
      <c r="F96" s="57"/>
      <c r="G96" s="57"/>
      <c r="H96" s="57"/>
      <c r="I96" s="57"/>
      <c r="J96" s="57"/>
      <c r="K96" s="57"/>
      <c r="L96" s="57"/>
      <c r="M96" s="57"/>
      <c r="N96" s="57"/>
      <c r="O96" s="57"/>
      <c r="P96" s="57"/>
      <c r="Q96" s="57"/>
      <c r="R96" s="57"/>
      <c r="S96" s="57"/>
      <c r="T96" s="57"/>
      <c r="U96" s="57"/>
      <c r="V96" s="57"/>
      <c r="W96" s="57"/>
      <c r="X96" s="57"/>
      <c r="Y96" s="57"/>
      <c r="Z96" s="57"/>
      <c r="AA96" s="57"/>
      <c r="AB96" s="56"/>
      <c r="AC96" s="56"/>
      <c r="AD96" s="56"/>
      <c r="AE96" s="56"/>
      <c r="AF96" s="58"/>
      <c r="AG96" s="58"/>
      <c r="AH96" s="58"/>
      <c r="AI96" s="58"/>
      <c r="AJ96" s="43"/>
      <c r="AK96" s="35"/>
    </row>
    <row r="97" spans="1:37" ht="31.5" customHeight="1" x14ac:dyDescent="0.25">
      <c r="A97" s="35"/>
      <c r="B97" s="57" t="s">
        <v>49</v>
      </c>
      <c r="C97" s="57"/>
      <c r="D97" s="57"/>
      <c r="E97" s="57"/>
      <c r="F97" s="57"/>
      <c r="G97" s="57"/>
      <c r="H97" s="57"/>
      <c r="I97" s="57"/>
      <c r="J97" s="57"/>
      <c r="K97" s="57"/>
      <c r="L97" s="57"/>
      <c r="M97" s="57"/>
      <c r="N97" s="57"/>
      <c r="O97" s="57"/>
      <c r="P97" s="57"/>
      <c r="Q97" s="57"/>
      <c r="R97" s="57"/>
      <c r="S97" s="57"/>
      <c r="T97" s="57"/>
      <c r="U97" s="57"/>
      <c r="V97" s="57"/>
      <c r="W97" s="57"/>
      <c r="X97" s="57"/>
      <c r="Y97" s="57"/>
      <c r="Z97" s="57"/>
      <c r="AA97" s="57"/>
      <c r="AB97" s="58"/>
      <c r="AC97" s="58"/>
      <c r="AD97" s="58"/>
      <c r="AE97" s="58"/>
      <c r="AF97" s="56"/>
      <c r="AG97" s="56"/>
      <c r="AH97" s="56"/>
      <c r="AI97" s="56"/>
      <c r="AJ97" s="43"/>
      <c r="AK97" s="35"/>
    </row>
    <row r="98" spans="1:37" ht="15.75" customHeight="1" x14ac:dyDescent="0.25">
      <c r="A98" s="35"/>
      <c r="B98" s="57" t="s">
        <v>50</v>
      </c>
      <c r="C98" s="57"/>
      <c r="D98" s="57"/>
      <c r="E98" s="57"/>
      <c r="F98" s="57"/>
      <c r="G98" s="57"/>
      <c r="H98" s="57"/>
      <c r="I98" s="57"/>
      <c r="J98" s="57"/>
      <c r="K98" s="57"/>
      <c r="L98" s="57"/>
      <c r="M98" s="57"/>
      <c r="N98" s="57"/>
      <c r="O98" s="57"/>
      <c r="P98" s="57"/>
      <c r="Q98" s="57"/>
      <c r="R98" s="57"/>
      <c r="S98" s="57"/>
      <c r="T98" s="57"/>
      <c r="U98" s="57"/>
      <c r="V98" s="57"/>
      <c r="W98" s="57"/>
      <c r="X98" s="57"/>
      <c r="Y98" s="57"/>
      <c r="Z98" s="57"/>
      <c r="AA98" s="57"/>
      <c r="AB98" s="58"/>
      <c r="AC98" s="58"/>
      <c r="AD98" s="58"/>
      <c r="AE98" s="58"/>
      <c r="AF98" s="58"/>
      <c r="AG98" s="58"/>
      <c r="AH98" s="58"/>
      <c r="AI98" s="58"/>
      <c r="AJ98" s="52">
        <f>IF(AB96="",0,AI93*AB96+AJ93*AF97)</f>
        <v>0</v>
      </c>
      <c r="AK98" s="35"/>
    </row>
    <row r="99" spans="1:37" ht="15.75" customHeight="1" x14ac:dyDescent="0.25">
      <c r="A99" s="35"/>
      <c r="B99" s="57" t="s">
        <v>51</v>
      </c>
      <c r="C99" s="57"/>
      <c r="D99" s="57"/>
      <c r="E99" s="57"/>
      <c r="F99" s="57"/>
      <c r="G99" s="57"/>
      <c r="H99" s="57"/>
      <c r="I99" s="57"/>
      <c r="J99" s="57"/>
      <c r="K99" s="57"/>
      <c r="L99" s="57"/>
      <c r="M99" s="57"/>
      <c r="N99" s="57"/>
      <c r="O99" s="57"/>
      <c r="P99" s="57"/>
      <c r="Q99" s="57"/>
      <c r="R99" s="57"/>
      <c r="S99" s="57"/>
      <c r="T99" s="57"/>
      <c r="U99" s="57"/>
      <c r="V99" s="57"/>
      <c r="W99" s="57"/>
      <c r="X99" s="57"/>
      <c r="Y99" s="57"/>
      <c r="Z99" s="57"/>
      <c r="AA99" s="57"/>
      <c r="AB99" s="58"/>
      <c r="AC99" s="58"/>
      <c r="AD99" s="58"/>
      <c r="AE99" s="58"/>
      <c r="AF99" s="58"/>
      <c r="AG99" s="58"/>
      <c r="AH99" s="58"/>
      <c r="AI99" s="58"/>
      <c r="AJ99" s="52">
        <f>AJ98*0.5</f>
        <v>0</v>
      </c>
      <c r="AK99" s="35"/>
    </row>
    <row r="100" spans="1:37" ht="15.75" customHeight="1" x14ac:dyDescent="0.25">
      <c r="A100" s="35"/>
      <c r="B100" s="57" t="s">
        <v>52</v>
      </c>
      <c r="C100" s="57"/>
      <c r="D100" s="57"/>
      <c r="E100" s="57"/>
      <c r="F100" s="57"/>
      <c r="G100" s="57"/>
      <c r="H100" s="57"/>
      <c r="I100" s="57"/>
      <c r="J100" s="57"/>
      <c r="K100" s="57"/>
      <c r="L100" s="57"/>
      <c r="M100" s="57"/>
      <c r="N100" s="57"/>
      <c r="O100" s="57"/>
      <c r="P100" s="57"/>
      <c r="Q100" s="57"/>
      <c r="R100" s="57"/>
      <c r="S100" s="57"/>
      <c r="T100" s="57"/>
      <c r="U100" s="57"/>
      <c r="V100" s="57"/>
      <c r="W100" s="57"/>
      <c r="X100" s="57"/>
      <c r="Y100" s="57"/>
      <c r="Z100" s="57"/>
      <c r="AA100" s="57"/>
      <c r="AB100" s="58"/>
      <c r="AC100" s="58"/>
      <c r="AD100" s="58"/>
      <c r="AE100" s="58"/>
      <c r="AF100" s="58"/>
      <c r="AG100" s="58"/>
      <c r="AH100" s="58"/>
      <c r="AI100" s="58"/>
      <c r="AJ100" s="52">
        <f>IF(AB96="",0,AI93*(AB96+1)+AJ93*(AF97+1))</f>
        <v>0</v>
      </c>
      <c r="AK100" s="35"/>
    </row>
    <row r="101" spans="1:37" x14ac:dyDescent="0.25">
      <c r="A101" s="35"/>
      <c r="AB101" s="1" t="s">
        <v>53</v>
      </c>
      <c r="AK101" s="35"/>
    </row>
    <row r="102" spans="1:37" ht="8.25" customHeight="1" x14ac:dyDescent="0.25">
      <c r="A102" s="35"/>
      <c r="B102" s="44"/>
      <c r="C102" s="44"/>
      <c r="D102" s="44"/>
      <c r="E102" s="44"/>
      <c r="F102" s="44"/>
      <c r="G102" s="44"/>
      <c r="H102" s="44"/>
      <c r="I102" s="44"/>
      <c r="J102" s="44"/>
      <c r="K102" s="44"/>
      <c r="L102" s="44"/>
      <c r="M102" s="44"/>
      <c r="N102" s="44"/>
      <c r="O102" s="44"/>
      <c r="P102" s="44"/>
      <c r="Q102" s="44"/>
      <c r="R102" s="44"/>
      <c r="S102" s="44"/>
      <c r="T102" s="44"/>
      <c r="U102" s="44"/>
      <c r="V102" s="44"/>
      <c r="W102" s="44"/>
      <c r="X102" s="44"/>
      <c r="Y102" s="44"/>
      <c r="Z102" s="44"/>
      <c r="AA102" s="44"/>
      <c r="AB102" s="44"/>
      <c r="AC102" s="44"/>
      <c r="AD102" s="44"/>
      <c r="AE102" s="44"/>
      <c r="AF102" s="44"/>
      <c r="AG102" s="44"/>
      <c r="AH102" s="44"/>
      <c r="AI102" s="44"/>
      <c r="AJ102" s="44"/>
      <c r="AK102" s="35"/>
    </row>
    <row r="103" spans="1:37" ht="18.75" x14ac:dyDescent="0.3">
      <c r="A103" s="35"/>
      <c r="B103" s="65" t="s">
        <v>70</v>
      </c>
      <c r="C103" s="66"/>
      <c r="D103" s="66"/>
      <c r="E103" s="66"/>
      <c r="F103" s="66"/>
      <c r="G103" s="66"/>
      <c r="H103" s="66"/>
      <c r="I103" s="66"/>
      <c r="J103" s="66"/>
      <c r="K103" s="66"/>
      <c r="L103" s="66"/>
      <c r="M103" s="66"/>
      <c r="N103" s="66"/>
      <c r="O103" s="66"/>
      <c r="P103" s="66"/>
      <c r="Q103" s="66"/>
      <c r="R103" s="66"/>
      <c r="S103" s="66"/>
      <c r="T103" s="66"/>
      <c r="U103" s="66"/>
      <c r="V103" s="66"/>
      <c r="W103" s="66"/>
      <c r="X103" s="66"/>
      <c r="Y103" s="66"/>
      <c r="Z103" s="66"/>
      <c r="AA103" s="66"/>
      <c r="AB103" s="66"/>
      <c r="AC103" s="66"/>
      <c r="AD103" s="66"/>
      <c r="AE103" s="66"/>
      <c r="AF103" s="66"/>
      <c r="AG103" s="66"/>
      <c r="AH103" s="66"/>
      <c r="AI103" s="66"/>
      <c r="AJ103" s="67"/>
      <c r="AK103" s="35"/>
    </row>
    <row r="104" spans="1:37" x14ac:dyDescent="0.25">
      <c r="A104" s="35"/>
      <c r="AI104" s="37" t="s">
        <v>41</v>
      </c>
      <c r="AJ104" s="37" t="s">
        <v>42</v>
      </c>
      <c r="AK104" s="35"/>
    </row>
    <row r="105" spans="1:37" ht="18.75" x14ac:dyDescent="0.3">
      <c r="A105" s="35"/>
      <c r="B105" s="38"/>
      <c r="C105" s="38"/>
      <c r="D105" s="38"/>
      <c r="E105" s="38"/>
      <c r="F105" s="38"/>
      <c r="G105" s="38"/>
      <c r="H105" s="38"/>
      <c r="I105" s="38"/>
      <c r="J105" s="38"/>
      <c r="K105" s="38"/>
      <c r="L105" s="38"/>
      <c r="M105" s="38"/>
      <c r="N105" s="38"/>
      <c r="O105" s="38"/>
      <c r="P105" s="38"/>
      <c r="Q105" s="38"/>
      <c r="R105" s="38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  <c r="AH105" s="39" t="s">
        <v>43</v>
      </c>
      <c r="AI105" s="47">
        <v>241669.8</v>
      </c>
      <c r="AJ105" s="47">
        <v>312873.59999999998</v>
      </c>
      <c r="AK105" s="35"/>
    </row>
    <row r="106" spans="1:37" ht="18.75" customHeight="1" x14ac:dyDescent="0.25">
      <c r="A106" s="35"/>
      <c r="B106" s="40"/>
      <c r="C106" s="40"/>
      <c r="D106" s="40"/>
      <c r="E106" s="40"/>
      <c r="F106" s="40"/>
      <c r="G106" s="40"/>
      <c r="H106" s="40"/>
      <c r="I106" s="40"/>
      <c r="J106" s="40"/>
      <c r="K106" s="40"/>
      <c r="L106" s="40"/>
      <c r="M106" s="40"/>
      <c r="N106" s="40"/>
      <c r="O106" s="40"/>
      <c r="P106" s="40"/>
      <c r="Q106" s="40"/>
      <c r="R106" s="40"/>
      <c r="S106" s="40"/>
      <c r="T106" s="40"/>
      <c r="U106" s="40"/>
      <c r="V106" s="40"/>
      <c r="W106" s="40"/>
      <c r="X106" s="40"/>
      <c r="Y106" s="40"/>
      <c r="Z106" s="40"/>
      <c r="AA106" s="41"/>
      <c r="AB106" s="68" t="s">
        <v>44</v>
      </c>
      <c r="AC106" s="68"/>
      <c r="AD106" s="68"/>
      <c r="AE106" s="68"/>
      <c r="AF106" s="68" t="s">
        <v>45</v>
      </c>
      <c r="AG106" s="68"/>
      <c r="AH106" s="68"/>
      <c r="AI106" s="68"/>
      <c r="AJ106" s="42" t="s">
        <v>46</v>
      </c>
      <c r="AK106" s="35"/>
    </row>
    <row r="107" spans="1:37" ht="15.75" customHeight="1" x14ac:dyDescent="0.25">
      <c r="A107" s="35"/>
      <c r="B107" s="57" t="s">
        <v>47</v>
      </c>
      <c r="C107" s="57"/>
      <c r="D107" s="57"/>
      <c r="E107" s="57"/>
      <c r="F107" s="57"/>
      <c r="G107" s="57"/>
      <c r="H107" s="57"/>
      <c r="I107" s="57"/>
      <c r="J107" s="57"/>
      <c r="K107" s="57"/>
      <c r="L107" s="57"/>
      <c r="M107" s="57"/>
      <c r="N107" s="57"/>
      <c r="O107" s="57"/>
      <c r="P107" s="57"/>
      <c r="Q107" s="57"/>
      <c r="R107" s="57"/>
      <c r="S107" s="57"/>
      <c r="T107" s="57"/>
      <c r="U107" s="57"/>
      <c r="V107" s="57"/>
      <c r="W107" s="57"/>
      <c r="X107" s="57"/>
      <c r="Y107" s="57"/>
      <c r="Z107" s="57"/>
      <c r="AA107" s="57"/>
      <c r="AB107" s="76"/>
      <c r="AC107" s="76"/>
      <c r="AD107" s="76"/>
      <c r="AE107" s="76"/>
      <c r="AF107" s="76"/>
      <c r="AG107" s="76"/>
      <c r="AH107" s="76"/>
      <c r="AI107" s="76"/>
      <c r="AJ107" s="43"/>
      <c r="AK107" s="35"/>
    </row>
    <row r="108" spans="1:37" ht="31.5" customHeight="1" x14ac:dyDescent="0.25">
      <c r="A108" s="35"/>
      <c r="B108" s="57" t="s">
        <v>48</v>
      </c>
      <c r="C108" s="57"/>
      <c r="D108" s="57"/>
      <c r="E108" s="57"/>
      <c r="F108" s="57"/>
      <c r="G108" s="57"/>
      <c r="H108" s="57"/>
      <c r="I108" s="57"/>
      <c r="J108" s="57"/>
      <c r="K108" s="57"/>
      <c r="L108" s="57"/>
      <c r="M108" s="57"/>
      <c r="N108" s="57"/>
      <c r="O108" s="57"/>
      <c r="P108" s="57"/>
      <c r="Q108" s="57"/>
      <c r="R108" s="57"/>
      <c r="S108" s="57"/>
      <c r="T108" s="57"/>
      <c r="U108" s="57"/>
      <c r="V108" s="57"/>
      <c r="W108" s="57"/>
      <c r="X108" s="57"/>
      <c r="Y108" s="57"/>
      <c r="Z108" s="57"/>
      <c r="AA108" s="57"/>
      <c r="AB108" s="56"/>
      <c r="AC108" s="56"/>
      <c r="AD108" s="56"/>
      <c r="AE108" s="56"/>
      <c r="AF108" s="58"/>
      <c r="AG108" s="58"/>
      <c r="AH108" s="58"/>
      <c r="AI108" s="58"/>
      <c r="AJ108" s="43"/>
      <c r="AK108" s="35"/>
    </row>
    <row r="109" spans="1:37" ht="31.5" customHeight="1" x14ac:dyDescent="0.25">
      <c r="A109" s="35"/>
      <c r="B109" s="57" t="s">
        <v>49</v>
      </c>
      <c r="C109" s="57"/>
      <c r="D109" s="57"/>
      <c r="E109" s="57"/>
      <c r="F109" s="57"/>
      <c r="G109" s="57"/>
      <c r="H109" s="57"/>
      <c r="I109" s="57"/>
      <c r="J109" s="57"/>
      <c r="K109" s="57"/>
      <c r="L109" s="57"/>
      <c r="M109" s="57"/>
      <c r="N109" s="57"/>
      <c r="O109" s="57"/>
      <c r="P109" s="57"/>
      <c r="Q109" s="57"/>
      <c r="R109" s="57"/>
      <c r="S109" s="57"/>
      <c r="T109" s="57"/>
      <c r="U109" s="57"/>
      <c r="V109" s="57"/>
      <c r="W109" s="57"/>
      <c r="X109" s="57"/>
      <c r="Y109" s="57"/>
      <c r="Z109" s="57"/>
      <c r="AA109" s="57"/>
      <c r="AB109" s="58"/>
      <c r="AC109" s="58"/>
      <c r="AD109" s="58"/>
      <c r="AE109" s="58"/>
      <c r="AF109" s="56"/>
      <c r="AG109" s="56"/>
      <c r="AH109" s="56"/>
      <c r="AI109" s="56"/>
      <c r="AJ109" s="43"/>
      <c r="AK109" s="35"/>
    </row>
    <row r="110" spans="1:37" ht="15.75" customHeight="1" x14ac:dyDescent="0.25">
      <c r="A110" s="35"/>
      <c r="B110" s="57" t="s">
        <v>50</v>
      </c>
      <c r="C110" s="57"/>
      <c r="D110" s="57"/>
      <c r="E110" s="57"/>
      <c r="F110" s="57"/>
      <c r="G110" s="57"/>
      <c r="H110" s="57"/>
      <c r="I110" s="57"/>
      <c r="J110" s="57"/>
      <c r="K110" s="57"/>
      <c r="L110" s="57"/>
      <c r="M110" s="57"/>
      <c r="N110" s="57"/>
      <c r="O110" s="57"/>
      <c r="P110" s="57"/>
      <c r="Q110" s="57"/>
      <c r="R110" s="57"/>
      <c r="S110" s="57"/>
      <c r="T110" s="57"/>
      <c r="U110" s="57"/>
      <c r="V110" s="57"/>
      <c r="W110" s="57"/>
      <c r="X110" s="57"/>
      <c r="Y110" s="57"/>
      <c r="Z110" s="57"/>
      <c r="AA110" s="57"/>
      <c r="AB110" s="58"/>
      <c r="AC110" s="58"/>
      <c r="AD110" s="58"/>
      <c r="AE110" s="58"/>
      <c r="AF110" s="58"/>
      <c r="AG110" s="58"/>
      <c r="AH110" s="58"/>
      <c r="AI110" s="58"/>
      <c r="AJ110" s="52">
        <f>IF(AB108="",0,AI105*AB108+AJ105*AF109)</f>
        <v>0</v>
      </c>
      <c r="AK110" s="35"/>
    </row>
    <row r="111" spans="1:37" ht="15.75" customHeight="1" x14ac:dyDescent="0.25">
      <c r="A111" s="35"/>
      <c r="B111" s="57" t="s">
        <v>51</v>
      </c>
      <c r="C111" s="57"/>
      <c r="D111" s="57"/>
      <c r="E111" s="57"/>
      <c r="F111" s="57"/>
      <c r="G111" s="57"/>
      <c r="H111" s="57"/>
      <c r="I111" s="57"/>
      <c r="J111" s="57"/>
      <c r="K111" s="57"/>
      <c r="L111" s="57"/>
      <c r="M111" s="57"/>
      <c r="N111" s="57"/>
      <c r="O111" s="57"/>
      <c r="P111" s="57"/>
      <c r="Q111" s="57"/>
      <c r="R111" s="57"/>
      <c r="S111" s="57"/>
      <c r="T111" s="57"/>
      <c r="U111" s="57"/>
      <c r="V111" s="57"/>
      <c r="W111" s="57"/>
      <c r="X111" s="57"/>
      <c r="Y111" s="57"/>
      <c r="Z111" s="57"/>
      <c r="AA111" s="57"/>
      <c r="AB111" s="58"/>
      <c r="AC111" s="58"/>
      <c r="AD111" s="58"/>
      <c r="AE111" s="58"/>
      <c r="AF111" s="58"/>
      <c r="AG111" s="58"/>
      <c r="AH111" s="58"/>
      <c r="AI111" s="58"/>
      <c r="AJ111" s="52">
        <f>AJ110*0.5</f>
        <v>0</v>
      </c>
      <c r="AK111" s="35"/>
    </row>
    <row r="112" spans="1:37" ht="15.75" customHeight="1" x14ac:dyDescent="0.25">
      <c r="A112" s="35"/>
      <c r="B112" s="57" t="s">
        <v>52</v>
      </c>
      <c r="C112" s="57"/>
      <c r="D112" s="57"/>
      <c r="E112" s="57"/>
      <c r="F112" s="57"/>
      <c r="G112" s="57"/>
      <c r="H112" s="57"/>
      <c r="I112" s="57"/>
      <c r="J112" s="57"/>
      <c r="K112" s="57"/>
      <c r="L112" s="57"/>
      <c r="M112" s="57"/>
      <c r="N112" s="57"/>
      <c r="O112" s="57"/>
      <c r="P112" s="57"/>
      <c r="Q112" s="57"/>
      <c r="R112" s="57"/>
      <c r="S112" s="57"/>
      <c r="T112" s="57"/>
      <c r="U112" s="57"/>
      <c r="V112" s="57"/>
      <c r="W112" s="57"/>
      <c r="X112" s="57"/>
      <c r="Y112" s="57"/>
      <c r="Z112" s="57"/>
      <c r="AA112" s="57"/>
      <c r="AB112" s="58"/>
      <c r="AC112" s="58"/>
      <c r="AD112" s="58"/>
      <c r="AE112" s="58"/>
      <c r="AF112" s="58"/>
      <c r="AG112" s="58"/>
      <c r="AH112" s="58"/>
      <c r="AI112" s="58"/>
      <c r="AJ112" s="52">
        <f>IF(AB108="",0,AI105*(AB108+1)+AJ105*(AF109+1))</f>
        <v>0</v>
      </c>
      <c r="AK112" s="35"/>
    </row>
    <row r="113" spans="1:37" x14ac:dyDescent="0.25">
      <c r="A113" s="35"/>
      <c r="AB113" s="1" t="s">
        <v>53</v>
      </c>
      <c r="AK113" s="35"/>
    </row>
    <row r="114" spans="1:37" ht="8.25" customHeight="1" x14ac:dyDescent="0.25">
      <c r="A114" s="35"/>
      <c r="B114" s="44"/>
      <c r="C114" s="44"/>
      <c r="D114" s="44"/>
      <c r="E114" s="44"/>
      <c r="F114" s="44"/>
      <c r="G114" s="44"/>
      <c r="H114" s="44"/>
      <c r="I114" s="44"/>
      <c r="J114" s="44"/>
      <c r="K114" s="44"/>
      <c r="L114" s="44"/>
      <c r="M114" s="44"/>
      <c r="N114" s="44"/>
      <c r="O114" s="44"/>
      <c r="P114" s="44"/>
      <c r="Q114" s="44"/>
      <c r="R114" s="44"/>
      <c r="S114" s="44"/>
      <c r="T114" s="44"/>
      <c r="U114" s="44"/>
      <c r="V114" s="44"/>
      <c r="W114" s="44"/>
      <c r="X114" s="44"/>
      <c r="Y114" s="44"/>
      <c r="Z114" s="44"/>
      <c r="AA114" s="44"/>
      <c r="AB114" s="44"/>
      <c r="AC114" s="44"/>
      <c r="AD114" s="44"/>
      <c r="AE114" s="44"/>
      <c r="AF114" s="44"/>
      <c r="AG114" s="44"/>
      <c r="AH114" s="44"/>
      <c r="AI114" s="44"/>
      <c r="AJ114" s="44"/>
      <c r="AK114" s="35"/>
    </row>
    <row r="115" spans="1:37" ht="18.75" x14ac:dyDescent="0.3">
      <c r="A115" s="35"/>
      <c r="B115" s="65" t="s">
        <v>54</v>
      </c>
      <c r="C115" s="66"/>
      <c r="D115" s="66"/>
      <c r="E115" s="66"/>
      <c r="F115" s="66"/>
      <c r="G115" s="66"/>
      <c r="H115" s="66"/>
      <c r="I115" s="66"/>
      <c r="J115" s="66"/>
      <c r="K115" s="66"/>
      <c r="L115" s="66"/>
      <c r="M115" s="66"/>
      <c r="N115" s="66"/>
      <c r="O115" s="66"/>
      <c r="P115" s="66"/>
      <c r="Q115" s="66"/>
      <c r="R115" s="66"/>
      <c r="S115" s="66"/>
      <c r="T115" s="66"/>
      <c r="U115" s="66"/>
      <c r="V115" s="66"/>
      <c r="W115" s="66"/>
      <c r="X115" s="66"/>
      <c r="Y115" s="66"/>
      <c r="Z115" s="66"/>
      <c r="AA115" s="66"/>
      <c r="AB115" s="66"/>
      <c r="AC115" s="66"/>
      <c r="AD115" s="66"/>
      <c r="AE115" s="66"/>
      <c r="AF115" s="66"/>
      <c r="AG115" s="66"/>
      <c r="AH115" s="66"/>
      <c r="AI115" s="66"/>
      <c r="AJ115" s="67"/>
      <c r="AK115" s="35"/>
    </row>
    <row r="116" spans="1:37" ht="15.75" customHeight="1" x14ac:dyDescent="0.25">
      <c r="A116" s="35"/>
      <c r="AI116" s="37" t="s">
        <v>41</v>
      </c>
      <c r="AJ116" s="37" t="s">
        <v>42</v>
      </c>
      <c r="AK116" s="35"/>
    </row>
    <row r="117" spans="1:37" ht="15.75" customHeight="1" x14ac:dyDescent="0.3">
      <c r="A117" s="35"/>
      <c r="B117" s="38"/>
      <c r="C117" s="38"/>
      <c r="D117" s="38"/>
      <c r="E117" s="38"/>
      <c r="F117" s="38"/>
      <c r="G117" s="38"/>
      <c r="H117" s="38"/>
      <c r="I117" s="38"/>
      <c r="J117" s="38"/>
      <c r="K117" s="38"/>
      <c r="L117" s="38"/>
      <c r="M117" s="38"/>
      <c r="N117" s="38"/>
      <c r="O117" s="38"/>
      <c r="P117" s="38"/>
      <c r="Q117" s="38"/>
      <c r="R117" s="38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  <c r="AH117" s="39" t="s">
        <v>55</v>
      </c>
      <c r="AI117" s="47">
        <v>357063.60000000003</v>
      </c>
      <c r="AJ117" s="47">
        <v>462264</v>
      </c>
      <c r="AK117" s="35"/>
    </row>
    <row r="118" spans="1:37" ht="15.75" customHeight="1" x14ac:dyDescent="0.25">
      <c r="A118" s="35"/>
      <c r="B118" s="40"/>
      <c r="C118" s="40"/>
      <c r="D118" s="40"/>
      <c r="E118" s="40"/>
      <c r="F118" s="40"/>
      <c r="G118" s="40"/>
      <c r="H118" s="40"/>
      <c r="I118" s="40"/>
      <c r="J118" s="40"/>
      <c r="K118" s="40"/>
      <c r="L118" s="40"/>
      <c r="M118" s="40"/>
      <c r="N118" s="40"/>
      <c r="O118" s="40"/>
      <c r="P118" s="40"/>
      <c r="Q118" s="40"/>
      <c r="R118" s="40"/>
      <c r="S118" s="40"/>
      <c r="T118" s="40"/>
      <c r="U118" s="40"/>
      <c r="V118" s="40"/>
      <c r="W118" s="40"/>
      <c r="X118" s="40"/>
      <c r="Y118" s="40"/>
      <c r="Z118" s="40"/>
      <c r="AA118" s="41"/>
      <c r="AB118" s="68" t="s">
        <v>44</v>
      </c>
      <c r="AC118" s="68"/>
      <c r="AD118" s="68"/>
      <c r="AE118" s="68"/>
      <c r="AF118" s="68" t="s">
        <v>45</v>
      </c>
      <c r="AG118" s="68"/>
      <c r="AH118" s="68"/>
      <c r="AI118" s="68"/>
      <c r="AJ118" s="42" t="s">
        <v>46</v>
      </c>
      <c r="AK118" s="35"/>
    </row>
    <row r="119" spans="1:37" ht="15.75" customHeight="1" x14ac:dyDescent="0.25">
      <c r="A119" s="35"/>
      <c r="B119" s="57" t="s">
        <v>47</v>
      </c>
      <c r="C119" s="57"/>
      <c r="D119" s="57"/>
      <c r="E119" s="57"/>
      <c r="F119" s="57"/>
      <c r="G119" s="57"/>
      <c r="H119" s="57"/>
      <c r="I119" s="57"/>
      <c r="J119" s="57"/>
      <c r="K119" s="57"/>
      <c r="L119" s="57"/>
      <c r="M119" s="57"/>
      <c r="N119" s="57"/>
      <c r="O119" s="57"/>
      <c r="P119" s="57"/>
      <c r="Q119" s="57"/>
      <c r="R119" s="57"/>
      <c r="S119" s="57"/>
      <c r="T119" s="57"/>
      <c r="U119" s="57"/>
      <c r="V119" s="57"/>
      <c r="W119" s="57"/>
      <c r="X119" s="57"/>
      <c r="Y119" s="57"/>
      <c r="Z119" s="57"/>
      <c r="AA119" s="57"/>
      <c r="AB119" s="76"/>
      <c r="AC119" s="76"/>
      <c r="AD119" s="76"/>
      <c r="AE119" s="76"/>
      <c r="AF119" s="76"/>
      <c r="AG119" s="76"/>
      <c r="AH119" s="76"/>
      <c r="AI119" s="76"/>
      <c r="AJ119" s="43"/>
      <c r="AK119" s="35"/>
    </row>
    <row r="120" spans="1:37" ht="15.75" x14ac:dyDescent="0.25">
      <c r="A120" s="35"/>
      <c r="B120" s="57" t="s">
        <v>48</v>
      </c>
      <c r="C120" s="57"/>
      <c r="D120" s="57"/>
      <c r="E120" s="57"/>
      <c r="F120" s="57"/>
      <c r="G120" s="57"/>
      <c r="H120" s="57"/>
      <c r="I120" s="57"/>
      <c r="J120" s="57"/>
      <c r="K120" s="57"/>
      <c r="L120" s="57"/>
      <c r="M120" s="57"/>
      <c r="N120" s="57"/>
      <c r="O120" s="57"/>
      <c r="P120" s="57"/>
      <c r="Q120" s="57"/>
      <c r="R120" s="57"/>
      <c r="S120" s="57"/>
      <c r="T120" s="57"/>
      <c r="U120" s="57"/>
      <c r="V120" s="57"/>
      <c r="W120" s="57"/>
      <c r="X120" s="57"/>
      <c r="Y120" s="57"/>
      <c r="Z120" s="57"/>
      <c r="AA120" s="57"/>
      <c r="AB120" s="69"/>
      <c r="AC120" s="69"/>
      <c r="AD120" s="69"/>
      <c r="AE120" s="69"/>
      <c r="AF120" s="58"/>
      <c r="AG120" s="58"/>
      <c r="AH120" s="58"/>
      <c r="AI120" s="58"/>
      <c r="AJ120" s="43"/>
      <c r="AK120" s="35"/>
    </row>
    <row r="121" spans="1:37" ht="15.75" x14ac:dyDescent="0.25">
      <c r="A121" s="35"/>
      <c r="B121" s="57" t="s">
        <v>49</v>
      </c>
      <c r="C121" s="57"/>
      <c r="D121" s="57"/>
      <c r="E121" s="57"/>
      <c r="F121" s="57"/>
      <c r="G121" s="57"/>
      <c r="H121" s="57"/>
      <c r="I121" s="57"/>
      <c r="J121" s="57"/>
      <c r="K121" s="57"/>
      <c r="L121" s="57"/>
      <c r="M121" s="57"/>
      <c r="N121" s="57"/>
      <c r="O121" s="57"/>
      <c r="P121" s="57"/>
      <c r="Q121" s="57"/>
      <c r="R121" s="57"/>
      <c r="S121" s="57"/>
      <c r="T121" s="57"/>
      <c r="U121" s="57"/>
      <c r="V121" s="57"/>
      <c r="W121" s="57"/>
      <c r="X121" s="57"/>
      <c r="Y121" s="57"/>
      <c r="Z121" s="57"/>
      <c r="AA121" s="57"/>
      <c r="AB121" s="58"/>
      <c r="AC121" s="58"/>
      <c r="AD121" s="58"/>
      <c r="AE121" s="58"/>
      <c r="AF121" s="69"/>
      <c r="AG121" s="69"/>
      <c r="AH121" s="69"/>
      <c r="AI121" s="69"/>
      <c r="AJ121" s="43"/>
      <c r="AK121" s="35"/>
    </row>
    <row r="122" spans="1:37" ht="15.75" x14ac:dyDescent="0.25">
      <c r="A122" s="35"/>
      <c r="B122" s="57" t="s">
        <v>50</v>
      </c>
      <c r="C122" s="57"/>
      <c r="D122" s="57"/>
      <c r="E122" s="57"/>
      <c r="F122" s="57"/>
      <c r="G122" s="57"/>
      <c r="H122" s="57"/>
      <c r="I122" s="57"/>
      <c r="J122" s="57"/>
      <c r="K122" s="57"/>
      <c r="L122" s="57"/>
      <c r="M122" s="57"/>
      <c r="N122" s="57"/>
      <c r="O122" s="57"/>
      <c r="P122" s="57"/>
      <c r="Q122" s="57"/>
      <c r="R122" s="57"/>
      <c r="S122" s="57"/>
      <c r="T122" s="57"/>
      <c r="U122" s="57"/>
      <c r="V122" s="57"/>
      <c r="W122" s="57"/>
      <c r="X122" s="57"/>
      <c r="Y122" s="57"/>
      <c r="Z122" s="57"/>
      <c r="AA122" s="57"/>
      <c r="AB122" s="58"/>
      <c r="AC122" s="58"/>
      <c r="AD122" s="58"/>
      <c r="AE122" s="58"/>
      <c r="AF122" s="58"/>
      <c r="AG122" s="58"/>
      <c r="AH122" s="58"/>
      <c r="AI122" s="58"/>
      <c r="AJ122" s="52">
        <f>IF(AB120="",0,AI117*AB120+AJ117*AF121)</f>
        <v>0</v>
      </c>
      <c r="AK122" s="35"/>
    </row>
    <row r="123" spans="1:37" ht="15.75" x14ac:dyDescent="0.25">
      <c r="A123" s="35"/>
      <c r="B123" s="57" t="s">
        <v>51</v>
      </c>
      <c r="C123" s="57"/>
      <c r="D123" s="57"/>
      <c r="E123" s="57"/>
      <c r="F123" s="57"/>
      <c r="G123" s="57"/>
      <c r="H123" s="57"/>
      <c r="I123" s="57"/>
      <c r="J123" s="57"/>
      <c r="K123" s="57"/>
      <c r="L123" s="57"/>
      <c r="M123" s="57"/>
      <c r="N123" s="57"/>
      <c r="O123" s="57"/>
      <c r="P123" s="57"/>
      <c r="Q123" s="57"/>
      <c r="R123" s="57"/>
      <c r="S123" s="57"/>
      <c r="T123" s="57"/>
      <c r="U123" s="57"/>
      <c r="V123" s="57"/>
      <c r="W123" s="57"/>
      <c r="X123" s="57"/>
      <c r="Y123" s="57"/>
      <c r="Z123" s="57"/>
      <c r="AA123" s="57"/>
      <c r="AB123" s="58"/>
      <c r="AC123" s="58"/>
      <c r="AD123" s="58"/>
      <c r="AE123" s="58"/>
      <c r="AF123" s="58"/>
      <c r="AG123" s="58"/>
      <c r="AH123" s="58"/>
      <c r="AI123" s="58"/>
      <c r="AJ123" s="52">
        <f>AJ122*0.5</f>
        <v>0</v>
      </c>
      <c r="AK123" s="35"/>
    </row>
    <row r="124" spans="1:37" ht="15.75" x14ac:dyDescent="0.25">
      <c r="A124" s="35"/>
      <c r="B124" s="57" t="s">
        <v>56</v>
      </c>
      <c r="C124" s="57"/>
      <c r="D124" s="57"/>
      <c r="E124" s="57"/>
      <c r="F124" s="57"/>
      <c r="G124" s="57"/>
      <c r="H124" s="57"/>
      <c r="I124" s="57"/>
      <c r="J124" s="57"/>
      <c r="K124" s="57"/>
      <c r="L124" s="57"/>
      <c r="M124" s="57"/>
      <c r="N124" s="57"/>
      <c r="O124" s="57"/>
      <c r="P124" s="57"/>
      <c r="Q124" s="57"/>
      <c r="R124" s="57"/>
      <c r="S124" s="57"/>
      <c r="T124" s="57"/>
      <c r="U124" s="57"/>
      <c r="V124" s="57"/>
      <c r="W124" s="57"/>
      <c r="X124" s="57"/>
      <c r="Y124" s="57"/>
      <c r="Z124" s="57"/>
      <c r="AA124" s="57"/>
      <c r="AB124" s="58"/>
      <c r="AC124" s="58"/>
      <c r="AD124" s="58"/>
      <c r="AE124" s="58"/>
      <c r="AF124" s="58"/>
      <c r="AG124" s="58"/>
      <c r="AH124" s="58"/>
      <c r="AI124" s="58"/>
      <c r="AJ124" s="52">
        <f>IF(AB120="",0,AI117*(AB120+1)+AJ117*(AF121+1))</f>
        <v>0</v>
      </c>
      <c r="AK124" s="35"/>
    </row>
    <row r="125" spans="1:37" ht="15.75" customHeight="1" x14ac:dyDescent="0.25">
      <c r="A125" s="35"/>
      <c r="AB125" s="1" t="s">
        <v>53</v>
      </c>
      <c r="AK125" s="35"/>
    </row>
    <row r="126" spans="1:37" ht="8.25" customHeight="1" x14ac:dyDescent="0.25">
      <c r="A126" s="35"/>
      <c r="B126" s="44"/>
      <c r="C126" s="44"/>
      <c r="D126" s="44"/>
      <c r="E126" s="44"/>
      <c r="F126" s="44"/>
      <c r="G126" s="44"/>
      <c r="H126" s="44"/>
      <c r="I126" s="44"/>
      <c r="J126" s="44"/>
      <c r="K126" s="44"/>
      <c r="L126" s="44"/>
      <c r="M126" s="44"/>
      <c r="N126" s="44"/>
      <c r="O126" s="44"/>
      <c r="P126" s="44"/>
      <c r="Q126" s="44"/>
      <c r="R126" s="44"/>
      <c r="S126" s="44"/>
      <c r="T126" s="44"/>
      <c r="U126" s="44"/>
      <c r="V126" s="44"/>
      <c r="W126" s="44"/>
      <c r="X126" s="44"/>
      <c r="Y126" s="44"/>
      <c r="Z126" s="44"/>
      <c r="AA126" s="44"/>
      <c r="AB126" s="44"/>
      <c r="AC126" s="44"/>
      <c r="AD126" s="44"/>
      <c r="AE126" s="44"/>
      <c r="AF126" s="44"/>
      <c r="AG126" s="44"/>
      <c r="AH126" s="44"/>
      <c r="AI126" s="44"/>
      <c r="AJ126" s="44"/>
      <c r="AK126" s="35"/>
    </row>
    <row r="127" spans="1:37" ht="18.75" x14ac:dyDescent="0.3">
      <c r="A127" s="35"/>
      <c r="B127" s="65" t="s">
        <v>57</v>
      </c>
      <c r="C127" s="66"/>
      <c r="D127" s="66"/>
      <c r="E127" s="66"/>
      <c r="F127" s="66"/>
      <c r="G127" s="66"/>
      <c r="H127" s="66"/>
      <c r="I127" s="66"/>
      <c r="J127" s="66"/>
      <c r="K127" s="66"/>
      <c r="L127" s="66"/>
      <c r="M127" s="66"/>
      <c r="N127" s="66"/>
      <c r="O127" s="66"/>
      <c r="P127" s="66"/>
      <c r="Q127" s="66"/>
      <c r="R127" s="66"/>
      <c r="S127" s="66"/>
      <c r="T127" s="66"/>
      <c r="U127" s="66"/>
      <c r="V127" s="66"/>
      <c r="W127" s="66"/>
      <c r="X127" s="66"/>
      <c r="Y127" s="66"/>
      <c r="Z127" s="66"/>
      <c r="AA127" s="66"/>
      <c r="AB127" s="66"/>
      <c r="AC127" s="66"/>
      <c r="AD127" s="66"/>
      <c r="AE127" s="66"/>
      <c r="AF127" s="66"/>
      <c r="AG127" s="66"/>
      <c r="AH127" s="66"/>
      <c r="AI127" s="66"/>
      <c r="AJ127" s="67"/>
      <c r="AK127" s="35"/>
    </row>
    <row r="128" spans="1:37" x14ac:dyDescent="0.25">
      <c r="A128" s="35"/>
      <c r="AI128" s="37" t="s">
        <v>41</v>
      </c>
      <c r="AJ128" s="37" t="s">
        <v>42</v>
      </c>
      <c r="AK128" s="35"/>
    </row>
    <row r="129" spans="1:37" ht="18.75" x14ac:dyDescent="0.3">
      <c r="A129" s="35"/>
      <c r="B129" s="38"/>
      <c r="C129" s="38"/>
      <c r="D129" s="38"/>
      <c r="E129" s="38"/>
      <c r="F129" s="38"/>
      <c r="G129" s="38"/>
      <c r="H129" s="38"/>
      <c r="I129" s="38"/>
      <c r="J129" s="38"/>
      <c r="K129" s="38"/>
      <c r="L129" s="38"/>
      <c r="M129" s="38"/>
      <c r="N129" s="38"/>
      <c r="O129" s="38"/>
      <c r="P129" s="38"/>
      <c r="Q129" s="38"/>
      <c r="R129" s="38"/>
      <c r="S129" s="38"/>
      <c r="T129" s="38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H129" s="39" t="s">
        <v>58</v>
      </c>
      <c r="AI129" s="47">
        <v>296100.89999999997</v>
      </c>
      <c r="AJ129" s="47">
        <v>383341.19999999995</v>
      </c>
      <c r="AK129" s="35"/>
    </row>
    <row r="130" spans="1:37" ht="15.75" x14ac:dyDescent="0.25">
      <c r="A130" s="35"/>
      <c r="B130" s="40"/>
      <c r="C130" s="40"/>
      <c r="D130" s="40"/>
      <c r="E130" s="40"/>
      <c r="F130" s="40"/>
      <c r="G130" s="40"/>
      <c r="H130" s="40"/>
      <c r="I130" s="40"/>
      <c r="J130" s="40"/>
      <c r="K130" s="40"/>
      <c r="L130" s="40"/>
      <c r="M130" s="40"/>
      <c r="N130" s="40"/>
      <c r="O130" s="40"/>
      <c r="P130" s="40"/>
      <c r="Q130" s="40"/>
      <c r="R130" s="40"/>
      <c r="S130" s="40"/>
      <c r="T130" s="40"/>
      <c r="U130" s="40"/>
      <c r="V130" s="40"/>
      <c r="W130" s="40"/>
      <c r="X130" s="40"/>
      <c r="Y130" s="40"/>
      <c r="Z130" s="40"/>
      <c r="AA130" s="41"/>
      <c r="AB130" s="68" t="s">
        <v>44</v>
      </c>
      <c r="AC130" s="68"/>
      <c r="AD130" s="68"/>
      <c r="AE130" s="68"/>
      <c r="AF130" s="68" t="s">
        <v>45</v>
      </c>
      <c r="AG130" s="68"/>
      <c r="AH130" s="68"/>
      <c r="AI130" s="68"/>
      <c r="AJ130" s="42" t="s">
        <v>46</v>
      </c>
      <c r="AK130" s="35"/>
    </row>
    <row r="131" spans="1:37" ht="15.75" x14ac:dyDescent="0.25">
      <c r="A131" s="35"/>
      <c r="B131" s="70" t="s">
        <v>47</v>
      </c>
      <c r="C131" s="70"/>
      <c r="D131" s="70"/>
      <c r="E131" s="70"/>
      <c r="F131" s="70"/>
      <c r="G131" s="70"/>
      <c r="H131" s="70"/>
      <c r="I131" s="70"/>
      <c r="J131" s="70"/>
      <c r="K131" s="70"/>
      <c r="L131" s="70"/>
      <c r="M131" s="70"/>
      <c r="N131" s="70"/>
      <c r="O131" s="70"/>
      <c r="P131" s="70"/>
      <c r="Q131" s="70"/>
      <c r="R131" s="70"/>
      <c r="S131" s="70"/>
      <c r="T131" s="70"/>
      <c r="U131" s="70"/>
      <c r="V131" s="70"/>
      <c r="W131" s="70"/>
      <c r="X131" s="70"/>
      <c r="Y131" s="70"/>
      <c r="Z131" s="70"/>
      <c r="AA131" s="70"/>
      <c r="AB131" s="76"/>
      <c r="AC131" s="76"/>
      <c r="AD131" s="76"/>
      <c r="AE131" s="76"/>
      <c r="AF131" s="76"/>
      <c r="AG131" s="76"/>
      <c r="AH131" s="76"/>
      <c r="AI131" s="76"/>
      <c r="AJ131" s="43"/>
      <c r="AK131" s="35"/>
    </row>
    <row r="132" spans="1:37" ht="33.75" customHeight="1" x14ac:dyDescent="0.25">
      <c r="A132" s="35"/>
      <c r="B132" s="70" t="s">
        <v>48</v>
      </c>
      <c r="C132" s="70"/>
      <c r="D132" s="70"/>
      <c r="E132" s="70"/>
      <c r="F132" s="70"/>
      <c r="G132" s="70"/>
      <c r="H132" s="70"/>
      <c r="I132" s="70"/>
      <c r="J132" s="70"/>
      <c r="K132" s="70"/>
      <c r="L132" s="70"/>
      <c r="M132" s="70"/>
      <c r="N132" s="70"/>
      <c r="O132" s="70"/>
      <c r="P132" s="70"/>
      <c r="Q132" s="70"/>
      <c r="R132" s="70"/>
      <c r="S132" s="70"/>
      <c r="T132" s="70"/>
      <c r="U132" s="70"/>
      <c r="V132" s="70"/>
      <c r="W132" s="70"/>
      <c r="X132" s="70"/>
      <c r="Y132" s="70"/>
      <c r="Z132" s="70"/>
      <c r="AA132" s="70"/>
      <c r="AB132" s="69"/>
      <c r="AC132" s="69"/>
      <c r="AD132" s="69"/>
      <c r="AE132" s="69"/>
      <c r="AF132" s="58"/>
      <c r="AG132" s="58"/>
      <c r="AH132" s="58"/>
      <c r="AI132" s="58"/>
      <c r="AJ132" s="43"/>
      <c r="AK132" s="35"/>
    </row>
    <row r="133" spans="1:37" ht="33.75" customHeight="1" x14ac:dyDescent="0.25">
      <c r="A133" s="35"/>
      <c r="B133" s="70" t="s">
        <v>49</v>
      </c>
      <c r="C133" s="70"/>
      <c r="D133" s="70"/>
      <c r="E133" s="70"/>
      <c r="F133" s="70"/>
      <c r="G133" s="70"/>
      <c r="H133" s="70"/>
      <c r="I133" s="70"/>
      <c r="J133" s="70"/>
      <c r="K133" s="70"/>
      <c r="L133" s="70"/>
      <c r="M133" s="70"/>
      <c r="N133" s="70"/>
      <c r="O133" s="70"/>
      <c r="P133" s="70"/>
      <c r="Q133" s="70"/>
      <c r="R133" s="70"/>
      <c r="S133" s="70"/>
      <c r="T133" s="70"/>
      <c r="U133" s="70"/>
      <c r="V133" s="70"/>
      <c r="W133" s="70"/>
      <c r="X133" s="70"/>
      <c r="Y133" s="70"/>
      <c r="Z133" s="70"/>
      <c r="AA133" s="70"/>
      <c r="AB133" s="58"/>
      <c r="AC133" s="58"/>
      <c r="AD133" s="58"/>
      <c r="AE133" s="58"/>
      <c r="AF133" s="69"/>
      <c r="AG133" s="69"/>
      <c r="AH133" s="69"/>
      <c r="AI133" s="69"/>
      <c r="AJ133" s="43"/>
      <c r="AK133" s="35"/>
    </row>
    <row r="134" spans="1:37" ht="15.75" x14ac:dyDescent="0.25">
      <c r="A134" s="35"/>
      <c r="B134" s="70" t="s">
        <v>59</v>
      </c>
      <c r="C134" s="70"/>
      <c r="D134" s="70"/>
      <c r="E134" s="70"/>
      <c r="F134" s="70"/>
      <c r="G134" s="70"/>
      <c r="H134" s="70"/>
      <c r="I134" s="70"/>
      <c r="J134" s="70"/>
      <c r="K134" s="70"/>
      <c r="L134" s="70"/>
      <c r="M134" s="70"/>
      <c r="N134" s="70"/>
      <c r="O134" s="70"/>
      <c r="P134" s="70"/>
      <c r="Q134" s="70"/>
      <c r="R134" s="70"/>
      <c r="S134" s="70"/>
      <c r="T134" s="70"/>
      <c r="U134" s="70"/>
      <c r="V134" s="70"/>
      <c r="W134" s="70"/>
      <c r="X134" s="70"/>
      <c r="Y134" s="70"/>
      <c r="Z134" s="70"/>
      <c r="AA134" s="70"/>
      <c r="AB134" s="58"/>
      <c r="AC134" s="58"/>
      <c r="AD134" s="58"/>
      <c r="AE134" s="58"/>
      <c r="AF134" s="58"/>
      <c r="AG134" s="58"/>
      <c r="AH134" s="58"/>
      <c r="AI134" s="58"/>
      <c r="AJ134" s="52">
        <f>IF(AB132="",0,AI129*AB132+AJ129*AF133)</f>
        <v>0</v>
      </c>
      <c r="AK134" s="35"/>
    </row>
    <row r="135" spans="1:37" ht="15.75" x14ac:dyDescent="0.25">
      <c r="A135" s="35"/>
      <c r="B135" s="70" t="s">
        <v>51</v>
      </c>
      <c r="C135" s="70"/>
      <c r="D135" s="70"/>
      <c r="E135" s="70"/>
      <c r="F135" s="70"/>
      <c r="G135" s="70"/>
      <c r="H135" s="70"/>
      <c r="I135" s="70"/>
      <c r="J135" s="70"/>
      <c r="K135" s="70"/>
      <c r="L135" s="70"/>
      <c r="M135" s="70"/>
      <c r="N135" s="70"/>
      <c r="O135" s="70"/>
      <c r="P135" s="70"/>
      <c r="Q135" s="70"/>
      <c r="R135" s="70"/>
      <c r="S135" s="70"/>
      <c r="T135" s="70"/>
      <c r="U135" s="70"/>
      <c r="V135" s="70"/>
      <c r="W135" s="70"/>
      <c r="X135" s="70"/>
      <c r="Y135" s="70"/>
      <c r="Z135" s="70"/>
      <c r="AA135" s="70"/>
      <c r="AB135" s="58"/>
      <c r="AC135" s="58"/>
      <c r="AD135" s="58"/>
      <c r="AE135" s="58"/>
      <c r="AF135" s="58"/>
      <c r="AG135" s="58"/>
      <c r="AH135" s="58"/>
      <c r="AI135" s="58"/>
      <c r="AJ135" s="52">
        <f>AJ134*0.5</f>
        <v>0</v>
      </c>
      <c r="AK135" s="35"/>
    </row>
    <row r="136" spans="1:37" ht="15.75" customHeight="1" x14ac:dyDescent="0.25">
      <c r="A136" s="35"/>
      <c r="B136" s="57" t="s">
        <v>52</v>
      </c>
      <c r="C136" s="57"/>
      <c r="D136" s="57"/>
      <c r="E136" s="57"/>
      <c r="F136" s="57"/>
      <c r="G136" s="57"/>
      <c r="H136" s="57"/>
      <c r="I136" s="57"/>
      <c r="J136" s="57"/>
      <c r="K136" s="57"/>
      <c r="L136" s="57"/>
      <c r="M136" s="57"/>
      <c r="N136" s="57"/>
      <c r="O136" s="57"/>
      <c r="P136" s="57"/>
      <c r="Q136" s="57"/>
      <c r="R136" s="57"/>
      <c r="S136" s="57"/>
      <c r="T136" s="57"/>
      <c r="U136" s="57"/>
      <c r="V136" s="57"/>
      <c r="W136" s="57"/>
      <c r="X136" s="57"/>
      <c r="Y136" s="57"/>
      <c r="Z136" s="57"/>
      <c r="AA136" s="57"/>
      <c r="AB136" s="58"/>
      <c r="AC136" s="58"/>
      <c r="AD136" s="58"/>
      <c r="AE136" s="58"/>
      <c r="AF136" s="58"/>
      <c r="AG136" s="58"/>
      <c r="AH136" s="58"/>
      <c r="AI136" s="58"/>
      <c r="AJ136" s="52">
        <f>IF(AB132="",0,AI129*(AB132+1)+AJ129*(AF133+1))</f>
        <v>0</v>
      </c>
      <c r="AK136" s="35"/>
    </row>
    <row r="137" spans="1:37" x14ac:dyDescent="0.25">
      <c r="A137" s="35"/>
      <c r="AB137" s="1" t="s">
        <v>53</v>
      </c>
      <c r="AK137" s="35"/>
    </row>
    <row r="138" spans="1:37" ht="8.25" customHeight="1" x14ac:dyDescent="0.25">
      <c r="A138" s="35"/>
      <c r="B138" s="44"/>
      <c r="C138" s="44"/>
      <c r="D138" s="44"/>
      <c r="E138" s="44"/>
      <c r="F138" s="44"/>
      <c r="G138" s="44"/>
      <c r="H138" s="44"/>
      <c r="I138" s="44"/>
      <c r="J138" s="44"/>
      <c r="K138" s="44"/>
      <c r="L138" s="44"/>
      <c r="M138" s="44"/>
      <c r="N138" s="44"/>
      <c r="O138" s="44"/>
      <c r="P138" s="44"/>
      <c r="Q138" s="44"/>
      <c r="R138" s="44"/>
      <c r="S138" s="44"/>
      <c r="T138" s="44"/>
      <c r="U138" s="44"/>
      <c r="V138" s="44"/>
      <c r="W138" s="44"/>
      <c r="X138" s="44"/>
      <c r="Y138" s="44"/>
      <c r="Z138" s="44"/>
      <c r="AA138" s="44"/>
      <c r="AB138" s="44"/>
      <c r="AC138" s="44"/>
      <c r="AD138" s="44"/>
      <c r="AE138" s="44"/>
      <c r="AF138" s="44"/>
      <c r="AG138" s="44"/>
      <c r="AH138" s="44"/>
      <c r="AI138" s="44"/>
      <c r="AJ138" s="44"/>
      <c r="AK138" s="35"/>
    </row>
    <row r="139" spans="1:37" ht="18.75" x14ac:dyDescent="0.3">
      <c r="A139" s="35"/>
      <c r="B139" s="65" t="s">
        <v>60</v>
      </c>
      <c r="C139" s="66"/>
      <c r="D139" s="66"/>
      <c r="E139" s="66"/>
      <c r="F139" s="66"/>
      <c r="G139" s="66"/>
      <c r="H139" s="66"/>
      <c r="I139" s="66"/>
      <c r="J139" s="66"/>
      <c r="K139" s="66"/>
      <c r="L139" s="66"/>
      <c r="M139" s="66"/>
      <c r="N139" s="66"/>
      <c r="O139" s="66"/>
      <c r="P139" s="66"/>
      <c r="Q139" s="66"/>
      <c r="R139" s="66"/>
      <c r="S139" s="66"/>
      <c r="T139" s="66"/>
      <c r="U139" s="66"/>
      <c r="V139" s="66"/>
      <c r="W139" s="66"/>
      <c r="X139" s="66"/>
      <c r="Y139" s="66"/>
      <c r="Z139" s="66"/>
      <c r="AA139" s="66"/>
      <c r="AB139" s="66"/>
      <c r="AC139" s="66"/>
      <c r="AD139" s="66"/>
      <c r="AE139" s="66"/>
      <c r="AF139" s="66"/>
      <c r="AG139" s="66"/>
      <c r="AH139" s="66"/>
      <c r="AI139" s="66"/>
      <c r="AJ139" s="67"/>
      <c r="AK139" s="35"/>
    </row>
    <row r="140" spans="1:37" x14ac:dyDescent="0.25">
      <c r="A140" s="35"/>
      <c r="AI140" s="37" t="s">
        <v>41</v>
      </c>
      <c r="AJ140" s="37" t="s">
        <v>42</v>
      </c>
      <c r="AK140" s="35"/>
    </row>
    <row r="141" spans="1:37" ht="18.75" x14ac:dyDescent="0.3">
      <c r="A141" s="35"/>
      <c r="B141" s="38"/>
      <c r="C141" s="38"/>
      <c r="D141" s="38"/>
      <c r="E141" s="38"/>
      <c r="F141" s="38"/>
      <c r="G141" s="38"/>
      <c r="H141" s="38"/>
      <c r="I141" s="38"/>
      <c r="J141" s="38"/>
      <c r="K141" s="38"/>
      <c r="L141" s="38"/>
      <c r="M141" s="38"/>
      <c r="N141" s="38"/>
      <c r="O141" s="38"/>
      <c r="P141" s="38"/>
      <c r="Q141" s="38"/>
      <c r="R141" s="38"/>
      <c r="S141" s="38"/>
      <c r="T141" s="38"/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H141" s="39" t="s">
        <v>61</v>
      </c>
      <c r="AI141" s="47">
        <v>226430.40000000002</v>
      </c>
      <c r="AJ141" s="47">
        <v>293143.19999999995</v>
      </c>
      <c r="AK141" s="35"/>
    </row>
    <row r="142" spans="1:37" ht="15.75" x14ac:dyDescent="0.25">
      <c r="A142" s="35"/>
      <c r="B142" s="40"/>
      <c r="C142" s="40"/>
      <c r="D142" s="40"/>
      <c r="E142" s="40"/>
      <c r="F142" s="40"/>
      <c r="G142" s="40"/>
      <c r="H142" s="40"/>
      <c r="I142" s="40"/>
      <c r="J142" s="40"/>
      <c r="K142" s="40"/>
      <c r="L142" s="40"/>
      <c r="M142" s="40"/>
      <c r="N142" s="40"/>
      <c r="O142" s="40"/>
      <c r="P142" s="40"/>
      <c r="Q142" s="40"/>
      <c r="R142" s="40"/>
      <c r="S142" s="40"/>
      <c r="T142" s="40"/>
      <c r="U142" s="40"/>
      <c r="V142" s="40"/>
      <c r="W142" s="40"/>
      <c r="X142" s="40"/>
      <c r="Y142" s="40"/>
      <c r="Z142" s="40"/>
      <c r="AA142" s="41"/>
      <c r="AB142" s="68" t="s">
        <v>44</v>
      </c>
      <c r="AC142" s="68"/>
      <c r="AD142" s="68"/>
      <c r="AE142" s="68"/>
      <c r="AF142" s="68" t="s">
        <v>45</v>
      </c>
      <c r="AG142" s="68"/>
      <c r="AH142" s="68"/>
      <c r="AI142" s="68"/>
      <c r="AJ142" s="42" t="s">
        <v>46</v>
      </c>
      <c r="AK142" s="35"/>
    </row>
    <row r="143" spans="1:37" ht="15.75" x14ac:dyDescent="0.25">
      <c r="A143" s="35"/>
      <c r="B143" s="70" t="s">
        <v>47</v>
      </c>
      <c r="C143" s="70"/>
      <c r="D143" s="70"/>
      <c r="E143" s="70"/>
      <c r="F143" s="70"/>
      <c r="G143" s="70"/>
      <c r="H143" s="70"/>
      <c r="I143" s="70"/>
      <c r="J143" s="70"/>
      <c r="K143" s="70"/>
      <c r="L143" s="70"/>
      <c r="M143" s="70"/>
      <c r="N143" s="70"/>
      <c r="O143" s="70"/>
      <c r="P143" s="70"/>
      <c r="Q143" s="70"/>
      <c r="R143" s="70"/>
      <c r="S143" s="70"/>
      <c r="T143" s="70"/>
      <c r="U143" s="70"/>
      <c r="V143" s="70"/>
      <c r="W143" s="70"/>
      <c r="X143" s="70"/>
      <c r="Y143" s="70"/>
      <c r="Z143" s="70"/>
      <c r="AA143" s="70"/>
      <c r="AB143" s="76"/>
      <c r="AC143" s="76"/>
      <c r="AD143" s="76"/>
      <c r="AE143" s="76"/>
      <c r="AF143" s="76"/>
      <c r="AG143" s="76"/>
      <c r="AH143" s="76"/>
      <c r="AI143" s="76"/>
      <c r="AJ143" s="43"/>
      <c r="AK143" s="35"/>
    </row>
    <row r="144" spans="1:37" ht="33.75" customHeight="1" x14ac:dyDescent="0.25">
      <c r="A144" s="35"/>
      <c r="B144" s="70" t="s">
        <v>48</v>
      </c>
      <c r="C144" s="70"/>
      <c r="D144" s="70"/>
      <c r="E144" s="70"/>
      <c r="F144" s="70"/>
      <c r="G144" s="70"/>
      <c r="H144" s="70"/>
      <c r="I144" s="70"/>
      <c r="J144" s="70"/>
      <c r="K144" s="70"/>
      <c r="L144" s="70"/>
      <c r="M144" s="70"/>
      <c r="N144" s="70"/>
      <c r="O144" s="70"/>
      <c r="P144" s="70"/>
      <c r="Q144" s="70"/>
      <c r="R144" s="70"/>
      <c r="S144" s="70"/>
      <c r="T144" s="70"/>
      <c r="U144" s="70"/>
      <c r="V144" s="70"/>
      <c r="W144" s="70"/>
      <c r="X144" s="70"/>
      <c r="Y144" s="70"/>
      <c r="Z144" s="70"/>
      <c r="AA144" s="70"/>
      <c r="AB144" s="69"/>
      <c r="AC144" s="69"/>
      <c r="AD144" s="69"/>
      <c r="AE144" s="69"/>
      <c r="AF144" s="58"/>
      <c r="AG144" s="58"/>
      <c r="AH144" s="58"/>
      <c r="AI144" s="58"/>
      <c r="AJ144" s="43"/>
      <c r="AK144" s="35"/>
    </row>
    <row r="145" spans="1:37" ht="33.75" customHeight="1" x14ac:dyDescent="0.25">
      <c r="A145" s="35"/>
      <c r="B145" s="70" t="s">
        <v>49</v>
      </c>
      <c r="C145" s="70"/>
      <c r="D145" s="70"/>
      <c r="E145" s="70"/>
      <c r="F145" s="70"/>
      <c r="G145" s="70"/>
      <c r="H145" s="70"/>
      <c r="I145" s="70"/>
      <c r="J145" s="70"/>
      <c r="K145" s="70"/>
      <c r="L145" s="70"/>
      <c r="M145" s="70"/>
      <c r="N145" s="70"/>
      <c r="O145" s="70"/>
      <c r="P145" s="70"/>
      <c r="Q145" s="70"/>
      <c r="R145" s="70"/>
      <c r="S145" s="70"/>
      <c r="T145" s="70"/>
      <c r="U145" s="70"/>
      <c r="V145" s="70"/>
      <c r="W145" s="70"/>
      <c r="X145" s="70"/>
      <c r="Y145" s="70"/>
      <c r="Z145" s="70"/>
      <c r="AA145" s="70"/>
      <c r="AB145" s="58"/>
      <c r="AC145" s="58"/>
      <c r="AD145" s="58"/>
      <c r="AE145" s="58"/>
      <c r="AF145" s="69"/>
      <c r="AG145" s="69"/>
      <c r="AH145" s="69"/>
      <c r="AI145" s="69"/>
      <c r="AJ145" s="43"/>
      <c r="AK145" s="35"/>
    </row>
    <row r="146" spans="1:37" ht="15.75" x14ac:dyDescent="0.25">
      <c r="A146" s="35"/>
      <c r="B146" s="70" t="s">
        <v>59</v>
      </c>
      <c r="C146" s="70"/>
      <c r="D146" s="70"/>
      <c r="E146" s="70"/>
      <c r="F146" s="70"/>
      <c r="G146" s="70"/>
      <c r="H146" s="70"/>
      <c r="I146" s="70"/>
      <c r="J146" s="70"/>
      <c r="K146" s="70"/>
      <c r="L146" s="70"/>
      <c r="M146" s="70"/>
      <c r="N146" s="70"/>
      <c r="O146" s="70"/>
      <c r="P146" s="70"/>
      <c r="Q146" s="70"/>
      <c r="R146" s="70"/>
      <c r="S146" s="70"/>
      <c r="T146" s="70"/>
      <c r="U146" s="70"/>
      <c r="V146" s="70"/>
      <c r="W146" s="70"/>
      <c r="X146" s="70"/>
      <c r="Y146" s="70"/>
      <c r="Z146" s="70"/>
      <c r="AA146" s="70"/>
      <c r="AB146" s="58"/>
      <c r="AC146" s="58"/>
      <c r="AD146" s="58"/>
      <c r="AE146" s="58"/>
      <c r="AF146" s="58"/>
      <c r="AG146" s="58"/>
      <c r="AH146" s="58"/>
      <c r="AI146" s="58"/>
      <c r="AJ146" s="52">
        <f>IF(AB144="",0,AI141*AB144+AJ141*AF145)</f>
        <v>0</v>
      </c>
      <c r="AK146" s="35"/>
    </row>
    <row r="147" spans="1:37" ht="15.75" x14ac:dyDescent="0.25">
      <c r="A147" s="35"/>
      <c r="B147" s="70" t="s">
        <v>51</v>
      </c>
      <c r="C147" s="70"/>
      <c r="D147" s="70"/>
      <c r="E147" s="70"/>
      <c r="F147" s="70"/>
      <c r="G147" s="70"/>
      <c r="H147" s="70"/>
      <c r="I147" s="70"/>
      <c r="J147" s="70"/>
      <c r="K147" s="70"/>
      <c r="L147" s="70"/>
      <c r="M147" s="70"/>
      <c r="N147" s="70"/>
      <c r="O147" s="70"/>
      <c r="P147" s="70"/>
      <c r="Q147" s="70"/>
      <c r="R147" s="70"/>
      <c r="S147" s="70"/>
      <c r="T147" s="70"/>
      <c r="U147" s="70"/>
      <c r="V147" s="70"/>
      <c r="W147" s="70"/>
      <c r="X147" s="70"/>
      <c r="Y147" s="70"/>
      <c r="Z147" s="70"/>
      <c r="AA147" s="70"/>
      <c r="AB147" s="58"/>
      <c r="AC147" s="58"/>
      <c r="AD147" s="58"/>
      <c r="AE147" s="58"/>
      <c r="AF147" s="58"/>
      <c r="AG147" s="58"/>
      <c r="AH147" s="58"/>
      <c r="AI147" s="58"/>
      <c r="AJ147" s="52">
        <f>AJ146*0.5</f>
        <v>0</v>
      </c>
      <c r="AK147" s="35"/>
    </row>
    <row r="148" spans="1:37" ht="15.75" customHeight="1" x14ac:dyDescent="0.25">
      <c r="A148" s="35"/>
      <c r="B148" s="57" t="s">
        <v>52</v>
      </c>
      <c r="C148" s="57"/>
      <c r="D148" s="57"/>
      <c r="E148" s="57"/>
      <c r="F148" s="57"/>
      <c r="G148" s="57"/>
      <c r="H148" s="57"/>
      <c r="I148" s="57"/>
      <c r="J148" s="57"/>
      <c r="K148" s="57"/>
      <c r="L148" s="57"/>
      <c r="M148" s="57"/>
      <c r="N148" s="57"/>
      <c r="O148" s="57"/>
      <c r="P148" s="57"/>
      <c r="Q148" s="57"/>
      <c r="R148" s="57"/>
      <c r="S148" s="57"/>
      <c r="T148" s="57"/>
      <c r="U148" s="57"/>
      <c r="V148" s="57"/>
      <c r="W148" s="57"/>
      <c r="X148" s="57"/>
      <c r="Y148" s="57"/>
      <c r="Z148" s="57"/>
      <c r="AA148" s="57"/>
      <c r="AB148" s="58"/>
      <c r="AC148" s="58"/>
      <c r="AD148" s="58"/>
      <c r="AE148" s="58"/>
      <c r="AF148" s="58"/>
      <c r="AG148" s="58"/>
      <c r="AH148" s="58"/>
      <c r="AI148" s="58"/>
      <c r="AJ148" s="52">
        <f>IF(AB144="",0,AI141*(AB144+1)+AJ141*(AF145+1))</f>
        <v>0</v>
      </c>
      <c r="AK148" s="35"/>
    </row>
    <row r="149" spans="1:37" x14ac:dyDescent="0.25">
      <c r="A149" s="35"/>
      <c r="AB149" s="1" t="s">
        <v>53</v>
      </c>
      <c r="AK149" s="35"/>
    </row>
    <row r="150" spans="1:37" ht="8.25" customHeight="1" x14ac:dyDescent="0.25">
      <c r="A150" s="35"/>
      <c r="B150" s="44"/>
      <c r="C150" s="44"/>
      <c r="D150" s="44"/>
      <c r="E150" s="44"/>
      <c r="F150" s="44"/>
      <c r="G150" s="44"/>
      <c r="H150" s="44"/>
      <c r="I150" s="44"/>
      <c r="J150" s="44"/>
      <c r="K150" s="44"/>
      <c r="L150" s="44"/>
      <c r="M150" s="44"/>
      <c r="N150" s="44"/>
      <c r="O150" s="44"/>
      <c r="P150" s="44"/>
      <c r="Q150" s="44"/>
      <c r="R150" s="44"/>
      <c r="S150" s="44"/>
      <c r="T150" s="44"/>
      <c r="U150" s="44"/>
      <c r="V150" s="44"/>
      <c r="W150" s="44"/>
      <c r="X150" s="44"/>
      <c r="Y150" s="44"/>
      <c r="Z150" s="44"/>
      <c r="AA150" s="44"/>
      <c r="AB150" s="44"/>
      <c r="AC150" s="44"/>
      <c r="AD150" s="44"/>
      <c r="AE150" s="44"/>
      <c r="AF150" s="44"/>
      <c r="AG150" s="44"/>
      <c r="AH150" s="44"/>
      <c r="AI150" s="44"/>
      <c r="AJ150" s="44"/>
      <c r="AK150" s="35"/>
    </row>
    <row r="151" spans="1:37" ht="18.75" x14ac:dyDescent="0.3">
      <c r="A151" s="35"/>
      <c r="B151" s="65" t="s">
        <v>62</v>
      </c>
      <c r="C151" s="66"/>
      <c r="D151" s="66"/>
      <c r="E151" s="66"/>
      <c r="F151" s="66"/>
      <c r="G151" s="66"/>
      <c r="H151" s="66"/>
      <c r="I151" s="66"/>
      <c r="J151" s="66"/>
      <c r="K151" s="66"/>
      <c r="L151" s="66"/>
      <c r="M151" s="66"/>
      <c r="N151" s="66"/>
      <c r="O151" s="66"/>
      <c r="P151" s="66"/>
      <c r="Q151" s="66"/>
      <c r="R151" s="66"/>
      <c r="S151" s="66"/>
      <c r="T151" s="66"/>
      <c r="U151" s="66"/>
      <c r="V151" s="66"/>
      <c r="W151" s="66"/>
      <c r="X151" s="66"/>
      <c r="Y151" s="66"/>
      <c r="Z151" s="66"/>
      <c r="AA151" s="66"/>
      <c r="AB151" s="66"/>
      <c r="AC151" s="66"/>
      <c r="AD151" s="66"/>
      <c r="AE151" s="66"/>
      <c r="AF151" s="66"/>
      <c r="AG151" s="66"/>
      <c r="AH151" s="66"/>
      <c r="AI151" s="66"/>
      <c r="AJ151" s="67"/>
      <c r="AK151" s="35"/>
    </row>
    <row r="152" spans="1:37" x14ac:dyDescent="0.25">
      <c r="A152" s="35"/>
      <c r="AI152" s="37" t="s">
        <v>41</v>
      </c>
      <c r="AJ152" s="37" t="s">
        <v>42</v>
      </c>
      <c r="AK152" s="35"/>
    </row>
    <row r="153" spans="1:37" ht="18.75" x14ac:dyDescent="0.3">
      <c r="A153" s="35"/>
      <c r="B153" s="38"/>
      <c r="C153" s="38"/>
      <c r="D153" s="38"/>
      <c r="E153" s="38"/>
      <c r="F153" s="38"/>
      <c r="G153" s="38"/>
      <c r="H153" s="38"/>
      <c r="I153" s="38"/>
      <c r="J153" s="38"/>
      <c r="K153" s="38"/>
      <c r="L153" s="38"/>
      <c r="M153" s="38"/>
      <c r="N153" s="38"/>
      <c r="O153" s="38"/>
      <c r="P153" s="38"/>
      <c r="Q153" s="38"/>
      <c r="R153" s="38"/>
      <c r="S153" s="38"/>
      <c r="T153" s="38"/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H153" s="39" t="s">
        <v>63</v>
      </c>
      <c r="AI153" s="47">
        <v>315696</v>
      </c>
      <c r="AJ153" s="47">
        <v>408709.19999999995</v>
      </c>
      <c r="AK153" s="35"/>
    </row>
    <row r="154" spans="1:37" ht="15.75" x14ac:dyDescent="0.25">
      <c r="A154" s="35"/>
      <c r="B154" s="40"/>
      <c r="C154" s="40"/>
      <c r="D154" s="40"/>
      <c r="E154" s="40"/>
      <c r="F154" s="40"/>
      <c r="G154" s="40"/>
      <c r="H154" s="40"/>
      <c r="I154" s="40"/>
      <c r="J154" s="40"/>
      <c r="K154" s="40"/>
      <c r="L154" s="40"/>
      <c r="M154" s="40"/>
      <c r="N154" s="40"/>
      <c r="O154" s="40"/>
      <c r="P154" s="40"/>
      <c r="Q154" s="40"/>
      <c r="R154" s="40"/>
      <c r="S154" s="40"/>
      <c r="T154" s="40"/>
      <c r="U154" s="40"/>
      <c r="V154" s="40"/>
      <c r="W154" s="40"/>
      <c r="X154" s="40"/>
      <c r="Y154" s="40"/>
      <c r="Z154" s="40"/>
      <c r="AA154" s="41"/>
      <c r="AB154" s="68" t="s">
        <v>44</v>
      </c>
      <c r="AC154" s="68"/>
      <c r="AD154" s="68"/>
      <c r="AE154" s="68"/>
      <c r="AF154" s="68" t="s">
        <v>45</v>
      </c>
      <c r="AG154" s="68"/>
      <c r="AH154" s="68"/>
      <c r="AI154" s="68"/>
      <c r="AJ154" s="42" t="s">
        <v>46</v>
      </c>
      <c r="AK154" s="35"/>
    </row>
    <row r="155" spans="1:37" ht="15.75" x14ac:dyDescent="0.25">
      <c r="A155" s="35"/>
      <c r="B155" s="70" t="s">
        <v>47</v>
      </c>
      <c r="C155" s="70"/>
      <c r="D155" s="70"/>
      <c r="E155" s="70"/>
      <c r="F155" s="70"/>
      <c r="G155" s="70"/>
      <c r="H155" s="70"/>
      <c r="I155" s="70"/>
      <c r="J155" s="70"/>
      <c r="K155" s="70"/>
      <c r="L155" s="70"/>
      <c r="M155" s="70"/>
      <c r="N155" s="70"/>
      <c r="O155" s="70"/>
      <c r="P155" s="70"/>
      <c r="Q155" s="70"/>
      <c r="R155" s="70"/>
      <c r="S155" s="70"/>
      <c r="T155" s="70"/>
      <c r="U155" s="70"/>
      <c r="V155" s="70"/>
      <c r="W155" s="70"/>
      <c r="X155" s="70"/>
      <c r="Y155" s="70"/>
      <c r="Z155" s="70"/>
      <c r="AA155" s="70"/>
      <c r="AB155" s="76"/>
      <c r="AC155" s="76"/>
      <c r="AD155" s="76"/>
      <c r="AE155" s="76"/>
      <c r="AF155" s="76"/>
      <c r="AG155" s="76"/>
      <c r="AH155" s="76"/>
      <c r="AI155" s="76"/>
      <c r="AJ155" s="43"/>
      <c r="AK155" s="35"/>
    </row>
    <row r="156" spans="1:37" ht="33.75" customHeight="1" x14ac:dyDescent="0.25">
      <c r="A156" s="35"/>
      <c r="B156" s="70" t="s">
        <v>48</v>
      </c>
      <c r="C156" s="70"/>
      <c r="D156" s="70"/>
      <c r="E156" s="70"/>
      <c r="F156" s="70"/>
      <c r="G156" s="70"/>
      <c r="H156" s="70"/>
      <c r="I156" s="70"/>
      <c r="J156" s="70"/>
      <c r="K156" s="70"/>
      <c r="L156" s="70"/>
      <c r="M156" s="70"/>
      <c r="N156" s="70"/>
      <c r="O156" s="70"/>
      <c r="P156" s="70"/>
      <c r="Q156" s="70"/>
      <c r="R156" s="70"/>
      <c r="S156" s="70"/>
      <c r="T156" s="70"/>
      <c r="U156" s="70"/>
      <c r="V156" s="70"/>
      <c r="W156" s="70"/>
      <c r="X156" s="70"/>
      <c r="Y156" s="70"/>
      <c r="Z156" s="70"/>
      <c r="AA156" s="70"/>
      <c r="AB156" s="69"/>
      <c r="AC156" s="69"/>
      <c r="AD156" s="69"/>
      <c r="AE156" s="69"/>
      <c r="AF156" s="58"/>
      <c r="AG156" s="58"/>
      <c r="AH156" s="58"/>
      <c r="AI156" s="58"/>
      <c r="AJ156" s="43"/>
      <c r="AK156" s="35"/>
    </row>
    <row r="157" spans="1:37" ht="33.75" customHeight="1" x14ac:dyDescent="0.25">
      <c r="A157" s="35"/>
      <c r="B157" s="70" t="s">
        <v>49</v>
      </c>
      <c r="C157" s="70"/>
      <c r="D157" s="70"/>
      <c r="E157" s="70"/>
      <c r="F157" s="70"/>
      <c r="G157" s="70"/>
      <c r="H157" s="70"/>
      <c r="I157" s="70"/>
      <c r="J157" s="70"/>
      <c r="K157" s="70"/>
      <c r="L157" s="70"/>
      <c r="M157" s="70"/>
      <c r="N157" s="70"/>
      <c r="O157" s="70"/>
      <c r="P157" s="70"/>
      <c r="Q157" s="70"/>
      <c r="R157" s="70"/>
      <c r="S157" s="70"/>
      <c r="T157" s="70"/>
      <c r="U157" s="70"/>
      <c r="V157" s="70"/>
      <c r="W157" s="70"/>
      <c r="X157" s="70"/>
      <c r="Y157" s="70"/>
      <c r="Z157" s="70"/>
      <c r="AA157" s="70"/>
      <c r="AB157" s="58"/>
      <c r="AC157" s="58"/>
      <c r="AD157" s="58"/>
      <c r="AE157" s="58"/>
      <c r="AF157" s="69"/>
      <c r="AG157" s="69"/>
      <c r="AH157" s="69"/>
      <c r="AI157" s="69"/>
      <c r="AJ157" s="43"/>
      <c r="AK157" s="35"/>
    </row>
    <row r="158" spans="1:37" ht="15.75" x14ac:dyDescent="0.25">
      <c r="A158" s="35"/>
      <c r="B158" s="70" t="s">
        <v>59</v>
      </c>
      <c r="C158" s="70"/>
      <c r="D158" s="70"/>
      <c r="E158" s="70"/>
      <c r="F158" s="70"/>
      <c r="G158" s="70"/>
      <c r="H158" s="70"/>
      <c r="I158" s="70"/>
      <c r="J158" s="70"/>
      <c r="K158" s="70"/>
      <c r="L158" s="70"/>
      <c r="M158" s="70"/>
      <c r="N158" s="70"/>
      <c r="O158" s="70"/>
      <c r="P158" s="70"/>
      <c r="Q158" s="70"/>
      <c r="R158" s="70"/>
      <c r="S158" s="70"/>
      <c r="T158" s="70"/>
      <c r="U158" s="70"/>
      <c r="V158" s="70"/>
      <c r="W158" s="70"/>
      <c r="X158" s="70"/>
      <c r="Y158" s="70"/>
      <c r="Z158" s="70"/>
      <c r="AA158" s="70"/>
      <c r="AB158" s="58"/>
      <c r="AC158" s="58"/>
      <c r="AD158" s="58"/>
      <c r="AE158" s="58"/>
      <c r="AF158" s="58"/>
      <c r="AG158" s="58"/>
      <c r="AH158" s="58"/>
      <c r="AI158" s="58"/>
      <c r="AJ158" s="52">
        <f>IF(AB156="",0,AI153*AB156+AJ153*AF157)</f>
        <v>0</v>
      </c>
      <c r="AK158" s="35"/>
    </row>
    <row r="159" spans="1:37" ht="15.75" x14ac:dyDescent="0.25">
      <c r="A159" s="35"/>
      <c r="B159" s="70" t="s">
        <v>51</v>
      </c>
      <c r="C159" s="70"/>
      <c r="D159" s="70"/>
      <c r="E159" s="70"/>
      <c r="F159" s="70"/>
      <c r="G159" s="70"/>
      <c r="H159" s="70"/>
      <c r="I159" s="70"/>
      <c r="J159" s="70"/>
      <c r="K159" s="70"/>
      <c r="L159" s="70"/>
      <c r="M159" s="70"/>
      <c r="N159" s="70"/>
      <c r="O159" s="70"/>
      <c r="P159" s="70"/>
      <c r="Q159" s="70"/>
      <c r="R159" s="70"/>
      <c r="S159" s="70"/>
      <c r="T159" s="70"/>
      <c r="U159" s="70"/>
      <c r="V159" s="70"/>
      <c r="W159" s="70"/>
      <c r="X159" s="70"/>
      <c r="Y159" s="70"/>
      <c r="Z159" s="70"/>
      <c r="AA159" s="70"/>
      <c r="AB159" s="58"/>
      <c r="AC159" s="58"/>
      <c r="AD159" s="58"/>
      <c r="AE159" s="58"/>
      <c r="AF159" s="58"/>
      <c r="AG159" s="58"/>
      <c r="AH159" s="58"/>
      <c r="AI159" s="58"/>
      <c r="AJ159" s="52">
        <f>AJ158*0.5</f>
        <v>0</v>
      </c>
      <c r="AK159" s="35"/>
    </row>
    <row r="160" spans="1:37" ht="15.75" customHeight="1" x14ac:dyDescent="0.25">
      <c r="A160" s="35"/>
      <c r="B160" s="57" t="s">
        <v>52</v>
      </c>
      <c r="C160" s="57"/>
      <c r="D160" s="57"/>
      <c r="E160" s="57"/>
      <c r="F160" s="57"/>
      <c r="G160" s="57"/>
      <c r="H160" s="57"/>
      <c r="I160" s="57"/>
      <c r="J160" s="57"/>
      <c r="K160" s="57"/>
      <c r="L160" s="57"/>
      <c r="M160" s="57"/>
      <c r="N160" s="57"/>
      <c r="O160" s="57"/>
      <c r="P160" s="57"/>
      <c r="Q160" s="57"/>
      <c r="R160" s="57"/>
      <c r="S160" s="57"/>
      <c r="T160" s="57"/>
      <c r="U160" s="57"/>
      <c r="V160" s="57"/>
      <c r="W160" s="57"/>
      <c r="X160" s="57"/>
      <c r="Y160" s="57"/>
      <c r="Z160" s="57"/>
      <c r="AA160" s="57"/>
      <c r="AB160" s="58"/>
      <c r="AC160" s="58"/>
      <c r="AD160" s="58"/>
      <c r="AE160" s="58"/>
      <c r="AF160" s="58"/>
      <c r="AG160" s="58"/>
      <c r="AH160" s="58"/>
      <c r="AI160" s="58"/>
      <c r="AJ160" s="52">
        <f>IF(AB156="",0,AI153*(AB156+1)+AJ153*(AF157+1))</f>
        <v>0</v>
      </c>
      <c r="AK160" s="35"/>
    </row>
    <row r="161" spans="1:37" x14ac:dyDescent="0.25">
      <c r="A161" s="35"/>
      <c r="AB161" s="1" t="s">
        <v>53</v>
      </c>
      <c r="AK161" s="35"/>
    </row>
    <row r="162" spans="1:37" ht="8.25" customHeight="1" x14ac:dyDescent="0.25">
      <c r="A162" s="35"/>
      <c r="B162" s="44"/>
      <c r="C162" s="44"/>
      <c r="D162" s="44"/>
      <c r="E162" s="44"/>
      <c r="F162" s="44"/>
      <c r="G162" s="44"/>
      <c r="H162" s="44"/>
      <c r="I162" s="44"/>
      <c r="J162" s="44"/>
      <c r="K162" s="44"/>
      <c r="L162" s="44"/>
      <c r="M162" s="44"/>
      <c r="N162" s="44"/>
      <c r="O162" s="44"/>
      <c r="P162" s="44"/>
      <c r="Q162" s="44"/>
      <c r="R162" s="44"/>
      <c r="S162" s="44"/>
      <c r="T162" s="44"/>
      <c r="U162" s="44"/>
      <c r="V162" s="44"/>
      <c r="W162" s="44"/>
      <c r="X162" s="44"/>
      <c r="Y162" s="44"/>
      <c r="Z162" s="44"/>
      <c r="AA162" s="44"/>
      <c r="AB162" s="44"/>
      <c r="AC162" s="44"/>
      <c r="AD162" s="44"/>
      <c r="AE162" s="44"/>
      <c r="AF162" s="44"/>
      <c r="AG162" s="44"/>
      <c r="AH162" s="44"/>
      <c r="AI162" s="44"/>
      <c r="AJ162" s="44"/>
      <c r="AK162" s="35"/>
    </row>
    <row r="163" spans="1:37" ht="18.75" x14ac:dyDescent="0.3">
      <c r="A163" s="35"/>
      <c r="B163" s="65" t="s">
        <v>64</v>
      </c>
      <c r="C163" s="66"/>
      <c r="D163" s="66"/>
      <c r="E163" s="66"/>
      <c r="F163" s="66"/>
      <c r="G163" s="66"/>
      <c r="H163" s="66"/>
      <c r="I163" s="66"/>
      <c r="J163" s="66"/>
      <c r="K163" s="66"/>
      <c r="L163" s="66"/>
      <c r="M163" s="66"/>
      <c r="N163" s="66"/>
      <c r="O163" s="66"/>
      <c r="P163" s="66"/>
      <c r="Q163" s="66"/>
      <c r="R163" s="66"/>
      <c r="S163" s="66"/>
      <c r="T163" s="66"/>
      <c r="U163" s="66"/>
      <c r="V163" s="66"/>
      <c r="W163" s="66"/>
      <c r="X163" s="66"/>
      <c r="Y163" s="66"/>
      <c r="Z163" s="66"/>
      <c r="AA163" s="66"/>
      <c r="AB163" s="66"/>
      <c r="AC163" s="66"/>
      <c r="AD163" s="66"/>
      <c r="AE163" s="66"/>
      <c r="AF163" s="66"/>
      <c r="AG163" s="66"/>
      <c r="AH163" s="66"/>
      <c r="AI163" s="66"/>
      <c r="AJ163" s="67"/>
      <c r="AK163" s="35"/>
    </row>
    <row r="164" spans="1:37" x14ac:dyDescent="0.25">
      <c r="A164" s="35"/>
      <c r="AI164" s="37" t="s">
        <v>41</v>
      </c>
      <c r="AJ164" s="37" t="s">
        <v>42</v>
      </c>
      <c r="AK164" s="35"/>
    </row>
    <row r="165" spans="1:37" ht="18.75" x14ac:dyDescent="0.3">
      <c r="A165" s="35"/>
      <c r="B165" s="38"/>
      <c r="C165" s="38"/>
      <c r="D165" s="38"/>
      <c r="E165" s="38"/>
      <c r="F165" s="38"/>
      <c r="G165" s="38"/>
      <c r="H165" s="38"/>
      <c r="I165" s="38"/>
      <c r="J165" s="38"/>
      <c r="K165" s="38"/>
      <c r="L165" s="38"/>
      <c r="M165" s="38"/>
      <c r="N165" s="38"/>
      <c r="O165" s="38"/>
      <c r="P165" s="38"/>
      <c r="Q165" s="38"/>
      <c r="R165" s="38"/>
      <c r="S165" s="38"/>
      <c r="T165" s="38"/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H165" s="39" t="s">
        <v>65</v>
      </c>
      <c r="AI165" s="47">
        <v>265620.3</v>
      </c>
      <c r="AJ165" s="47">
        <v>343879.19999999995</v>
      </c>
      <c r="AK165" s="35"/>
    </row>
    <row r="166" spans="1:37" ht="15.75" x14ac:dyDescent="0.25">
      <c r="A166" s="35"/>
      <c r="B166" s="40"/>
      <c r="C166" s="40"/>
      <c r="D166" s="40"/>
      <c r="E166" s="40"/>
      <c r="F166" s="40"/>
      <c r="G166" s="40"/>
      <c r="H166" s="40"/>
      <c r="I166" s="40"/>
      <c r="J166" s="40"/>
      <c r="K166" s="40"/>
      <c r="L166" s="40"/>
      <c r="M166" s="40"/>
      <c r="N166" s="40"/>
      <c r="O166" s="40"/>
      <c r="P166" s="40"/>
      <c r="Q166" s="40"/>
      <c r="R166" s="40"/>
      <c r="S166" s="40"/>
      <c r="T166" s="40"/>
      <c r="U166" s="40"/>
      <c r="V166" s="40"/>
      <c r="W166" s="40"/>
      <c r="X166" s="40"/>
      <c r="Y166" s="40"/>
      <c r="Z166" s="40"/>
      <c r="AA166" s="41"/>
      <c r="AB166" s="68" t="s">
        <v>44</v>
      </c>
      <c r="AC166" s="68"/>
      <c r="AD166" s="68"/>
      <c r="AE166" s="68"/>
      <c r="AF166" s="68" t="s">
        <v>45</v>
      </c>
      <c r="AG166" s="68"/>
      <c r="AH166" s="68"/>
      <c r="AI166" s="68"/>
      <c r="AJ166" s="42" t="s">
        <v>46</v>
      </c>
      <c r="AK166" s="35"/>
    </row>
    <row r="167" spans="1:37" ht="15.75" x14ac:dyDescent="0.25">
      <c r="A167" s="35"/>
      <c r="B167" s="70" t="s">
        <v>47</v>
      </c>
      <c r="C167" s="70"/>
      <c r="D167" s="70"/>
      <c r="E167" s="70"/>
      <c r="F167" s="70"/>
      <c r="G167" s="70"/>
      <c r="H167" s="70"/>
      <c r="I167" s="70"/>
      <c r="J167" s="70"/>
      <c r="K167" s="70"/>
      <c r="L167" s="70"/>
      <c r="M167" s="70"/>
      <c r="N167" s="70"/>
      <c r="O167" s="70"/>
      <c r="P167" s="70"/>
      <c r="Q167" s="70"/>
      <c r="R167" s="70"/>
      <c r="S167" s="70"/>
      <c r="T167" s="70"/>
      <c r="U167" s="70"/>
      <c r="V167" s="70"/>
      <c r="W167" s="70"/>
      <c r="X167" s="70"/>
      <c r="Y167" s="70"/>
      <c r="Z167" s="70"/>
      <c r="AA167" s="70"/>
      <c r="AB167" s="76"/>
      <c r="AC167" s="76"/>
      <c r="AD167" s="76"/>
      <c r="AE167" s="76"/>
      <c r="AF167" s="76"/>
      <c r="AG167" s="76"/>
      <c r="AH167" s="76"/>
      <c r="AI167" s="76"/>
      <c r="AJ167" s="43"/>
      <c r="AK167" s="35"/>
    </row>
    <row r="168" spans="1:37" ht="33.75" customHeight="1" x14ac:dyDescent="0.25">
      <c r="A168" s="35"/>
      <c r="B168" s="70" t="s">
        <v>48</v>
      </c>
      <c r="C168" s="70"/>
      <c r="D168" s="70"/>
      <c r="E168" s="70"/>
      <c r="F168" s="70"/>
      <c r="G168" s="70"/>
      <c r="H168" s="70"/>
      <c r="I168" s="70"/>
      <c r="J168" s="70"/>
      <c r="K168" s="70"/>
      <c r="L168" s="70"/>
      <c r="M168" s="70"/>
      <c r="N168" s="70"/>
      <c r="O168" s="70"/>
      <c r="P168" s="70"/>
      <c r="Q168" s="70"/>
      <c r="R168" s="70"/>
      <c r="S168" s="70"/>
      <c r="T168" s="70"/>
      <c r="U168" s="70"/>
      <c r="V168" s="70"/>
      <c r="W168" s="70"/>
      <c r="X168" s="70"/>
      <c r="Y168" s="70"/>
      <c r="Z168" s="70"/>
      <c r="AA168" s="70"/>
      <c r="AB168" s="69"/>
      <c r="AC168" s="69"/>
      <c r="AD168" s="69"/>
      <c r="AE168" s="69"/>
      <c r="AF168" s="58"/>
      <c r="AG168" s="58"/>
      <c r="AH168" s="58"/>
      <c r="AI168" s="58"/>
      <c r="AJ168" s="43"/>
      <c r="AK168" s="35"/>
    </row>
    <row r="169" spans="1:37" ht="33.75" customHeight="1" x14ac:dyDescent="0.25">
      <c r="A169" s="35"/>
      <c r="B169" s="70" t="s">
        <v>49</v>
      </c>
      <c r="C169" s="70"/>
      <c r="D169" s="70"/>
      <c r="E169" s="70"/>
      <c r="F169" s="70"/>
      <c r="G169" s="70"/>
      <c r="H169" s="70"/>
      <c r="I169" s="70"/>
      <c r="J169" s="70"/>
      <c r="K169" s="70"/>
      <c r="L169" s="70"/>
      <c r="M169" s="70"/>
      <c r="N169" s="70"/>
      <c r="O169" s="70"/>
      <c r="P169" s="70"/>
      <c r="Q169" s="70"/>
      <c r="R169" s="70"/>
      <c r="S169" s="70"/>
      <c r="T169" s="70"/>
      <c r="U169" s="70"/>
      <c r="V169" s="70"/>
      <c r="W169" s="70"/>
      <c r="X169" s="70"/>
      <c r="Y169" s="70"/>
      <c r="Z169" s="70"/>
      <c r="AA169" s="70"/>
      <c r="AB169" s="58"/>
      <c r="AC169" s="58"/>
      <c r="AD169" s="58"/>
      <c r="AE169" s="58"/>
      <c r="AF169" s="69"/>
      <c r="AG169" s="69"/>
      <c r="AH169" s="69"/>
      <c r="AI169" s="69"/>
      <c r="AJ169" s="43"/>
      <c r="AK169" s="35"/>
    </row>
    <row r="170" spans="1:37" ht="15.75" x14ac:dyDescent="0.25">
      <c r="A170" s="35"/>
      <c r="B170" s="70" t="s">
        <v>59</v>
      </c>
      <c r="C170" s="70"/>
      <c r="D170" s="70"/>
      <c r="E170" s="70"/>
      <c r="F170" s="70"/>
      <c r="G170" s="70"/>
      <c r="H170" s="70"/>
      <c r="I170" s="70"/>
      <c r="J170" s="70"/>
      <c r="K170" s="70"/>
      <c r="L170" s="70"/>
      <c r="M170" s="70"/>
      <c r="N170" s="70"/>
      <c r="O170" s="70"/>
      <c r="P170" s="70"/>
      <c r="Q170" s="70"/>
      <c r="R170" s="70"/>
      <c r="S170" s="70"/>
      <c r="T170" s="70"/>
      <c r="U170" s="70"/>
      <c r="V170" s="70"/>
      <c r="W170" s="70"/>
      <c r="X170" s="70"/>
      <c r="Y170" s="70"/>
      <c r="Z170" s="70"/>
      <c r="AA170" s="70"/>
      <c r="AB170" s="58"/>
      <c r="AC170" s="58"/>
      <c r="AD170" s="58"/>
      <c r="AE170" s="58"/>
      <c r="AF170" s="58"/>
      <c r="AG170" s="58"/>
      <c r="AH170" s="58"/>
      <c r="AI170" s="58"/>
      <c r="AJ170" s="52">
        <f>IF(AB168="",0,AI165*AB168+AJ165*AF169)</f>
        <v>0</v>
      </c>
      <c r="AK170" s="35"/>
    </row>
    <row r="171" spans="1:37" ht="15.75" x14ac:dyDescent="0.25">
      <c r="A171" s="35"/>
      <c r="B171" s="70" t="s">
        <v>51</v>
      </c>
      <c r="C171" s="70"/>
      <c r="D171" s="70"/>
      <c r="E171" s="70"/>
      <c r="F171" s="70"/>
      <c r="G171" s="70"/>
      <c r="H171" s="70"/>
      <c r="I171" s="70"/>
      <c r="J171" s="70"/>
      <c r="K171" s="70"/>
      <c r="L171" s="70"/>
      <c r="M171" s="70"/>
      <c r="N171" s="70"/>
      <c r="O171" s="70"/>
      <c r="P171" s="70"/>
      <c r="Q171" s="70"/>
      <c r="R171" s="70"/>
      <c r="S171" s="70"/>
      <c r="T171" s="70"/>
      <c r="U171" s="70"/>
      <c r="V171" s="70"/>
      <c r="W171" s="70"/>
      <c r="X171" s="70"/>
      <c r="Y171" s="70"/>
      <c r="Z171" s="70"/>
      <c r="AA171" s="70"/>
      <c r="AB171" s="58"/>
      <c r="AC171" s="58"/>
      <c r="AD171" s="58"/>
      <c r="AE171" s="58"/>
      <c r="AF171" s="58"/>
      <c r="AG171" s="58"/>
      <c r="AH171" s="58"/>
      <c r="AI171" s="58"/>
      <c r="AJ171" s="52">
        <f>AJ170*0.5</f>
        <v>0</v>
      </c>
      <c r="AK171" s="35"/>
    </row>
    <row r="172" spans="1:37" ht="15.75" customHeight="1" x14ac:dyDescent="0.25">
      <c r="A172" s="35"/>
      <c r="B172" s="57" t="s">
        <v>52</v>
      </c>
      <c r="C172" s="57"/>
      <c r="D172" s="57"/>
      <c r="E172" s="57"/>
      <c r="F172" s="57"/>
      <c r="G172" s="57"/>
      <c r="H172" s="57"/>
      <c r="I172" s="57"/>
      <c r="J172" s="57"/>
      <c r="K172" s="57"/>
      <c r="L172" s="57"/>
      <c r="M172" s="57"/>
      <c r="N172" s="57"/>
      <c r="O172" s="57"/>
      <c r="P172" s="57"/>
      <c r="Q172" s="57"/>
      <c r="R172" s="57"/>
      <c r="S172" s="57"/>
      <c r="T172" s="57"/>
      <c r="U172" s="57"/>
      <c r="V172" s="57"/>
      <c r="W172" s="57"/>
      <c r="X172" s="57"/>
      <c r="Y172" s="57"/>
      <c r="Z172" s="57"/>
      <c r="AA172" s="57"/>
      <c r="AB172" s="58"/>
      <c r="AC172" s="58"/>
      <c r="AD172" s="58"/>
      <c r="AE172" s="58"/>
      <c r="AF172" s="58"/>
      <c r="AG172" s="58"/>
      <c r="AH172" s="58"/>
      <c r="AI172" s="58"/>
      <c r="AJ172" s="52">
        <f>IF(AB168="",0,AI165*(AB168+1)+AJ165*(AF169+1))</f>
        <v>0</v>
      </c>
      <c r="AK172" s="35"/>
    </row>
    <row r="173" spans="1:37" x14ac:dyDescent="0.25">
      <c r="A173" s="35"/>
      <c r="AB173" s="1" t="s">
        <v>53</v>
      </c>
      <c r="AK173" s="35"/>
    </row>
    <row r="174" spans="1:37" ht="9" customHeight="1" x14ac:dyDescent="0.25">
      <c r="A174" s="35"/>
      <c r="B174" s="35"/>
      <c r="C174" s="35"/>
      <c r="D174" s="35"/>
      <c r="E174" s="35"/>
      <c r="F174" s="35"/>
      <c r="G174" s="35"/>
      <c r="H174" s="35"/>
      <c r="I174" s="35"/>
      <c r="J174" s="35"/>
      <c r="K174" s="35"/>
      <c r="L174" s="35"/>
      <c r="M174" s="35"/>
      <c r="N174" s="35"/>
      <c r="O174" s="35"/>
      <c r="P174" s="35"/>
      <c r="Q174" s="35"/>
      <c r="R174" s="35"/>
      <c r="S174" s="35"/>
      <c r="T174" s="35"/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F174" s="35"/>
      <c r="AG174" s="35"/>
      <c r="AH174" s="35"/>
      <c r="AI174" s="35"/>
      <c r="AJ174" s="35"/>
      <c r="AK174" s="35"/>
    </row>
    <row r="176" spans="1:37" ht="18.75" x14ac:dyDescent="0.3">
      <c r="B176" s="71" t="s">
        <v>66</v>
      </c>
      <c r="C176" s="71"/>
      <c r="D176" s="71"/>
      <c r="E176" s="71"/>
      <c r="F176" s="71"/>
      <c r="G176" s="71"/>
      <c r="H176" s="71"/>
      <c r="I176" s="71"/>
      <c r="J176" s="71"/>
      <c r="K176" s="71"/>
      <c r="L176" s="71"/>
      <c r="M176" s="71"/>
      <c r="N176" s="71"/>
      <c r="O176" s="71"/>
      <c r="P176" s="71"/>
      <c r="Q176" s="71"/>
      <c r="R176" s="71"/>
      <c r="S176" s="71"/>
      <c r="T176" s="71"/>
      <c r="U176" s="71"/>
      <c r="V176" s="71"/>
      <c r="W176" s="71"/>
      <c r="X176" s="71"/>
      <c r="Y176" s="71"/>
      <c r="Z176" s="71"/>
      <c r="AA176" s="71"/>
      <c r="AB176" s="71"/>
      <c r="AC176" s="71"/>
      <c r="AD176" s="71"/>
      <c r="AE176" s="71"/>
      <c r="AF176" s="71"/>
      <c r="AG176" s="71"/>
      <c r="AH176" s="71"/>
      <c r="AI176" s="71"/>
      <c r="AJ176" s="71"/>
    </row>
    <row r="177" spans="3:27" x14ac:dyDescent="0.25">
      <c r="D177" s="45"/>
      <c r="E177" s="45"/>
      <c r="F177" s="45"/>
      <c r="G177" s="45"/>
      <c r="H177" s="45"/>
      <c r="I177" s="45"/>
      <c r="J177" s="45"/>
      <c r="K177" s="45"/>
      <c r="L177" s="45"/>
      <c r="M177" s="45"/>
      <c r="N177" s="45"/>
      <c r="O177" s="45"/>
      <c r="P177" s="45"/>
    </row>
    <row r="178" spans="3:27" x14ac:dyDescent="0.25">
      <c r="I178" s="73" t="s">
        <v>67</v>
      </c>
      <c r="J178" s="73"/>
      <c r="K178" s="73"/>
      <c r="L178" s="73"/>
      <c r="M178" s="73"/>
      <c r="N178" s="73"/>
      <c r="O178" s="73" t="s">
        <v>68</v>
      </c>
      <c r="P178" s="73"/>
      <c r="Q178" s="73"/>
      <c r="R178" s="73"/>
      <c r="S178" s="73"/>
      <c r="T178" s="73"/>
      <c r="U178" s="73" t="s">
        <v>69</v>
      </c>
      <c r="V178" s="73"/>
      <c r="W178" s="73"/>
      <c r="X178" s="73"/>
      <c r="Y178" s="73"/>
      <c r="Z178" s="73"/>
      <c r="AA178" s="73"/>
    </row>
    <row r="179" spans="3:27" x14ac:dyDescent="0.25">
      <c r="F179" s="72" t="s">
        <v>70</v>
      </c>
      <c r="G179" s="72"/>
      <c r="H179" s="72"/>
      <c r="I179" s="74">
        <f>AJ13</f>
        <v>0</v>
      </c>
      <c r="J179" s="74"/>
      <c r="K179" s="74"/>
      <c r="L179" s="74"/>
      <c r="M179" s="74"/>
      <c r="N179" s="74"/>
      <c r="O179" s="53">
        <f>AJ112</f>
        <v>0</v>
      </c>
      <c r="P179" s="54"/>
      <c r="Q179" s="54"/>
      <c r="R179" s="54"/>
      <c r="S179" s="54"/>
      <c r="T179" s="55"/>
      <c r="U179" s="53">
        <f>I179+O179</f>
        <v>0</v>
      </c>
      <c r="V179" s="54"/>
      <c r="W179" s="54"/>
      <c r="X179" s="54"/>
      <c r="Y179" s="54"/>
      <c r="Z179" s="54"/>
      <c r="AA179" s="55"/>
    </row>
    <row r="180" spans="3:27" x14ac:dyDescent="0.25">
      <c r="F180" s="72" t="s">
        <v>54</v>
      </c>
      <c r="G180" s="72"/>
      <c r="H180" s="72"/>
      <c r="I180" s="74">
        <f>AJ27</f>
        <v>0</v>
      </c>
      <c r="J180" s="74"/>
      <c r="K180" s="74"/>
      <c r="L180" s="74"/>
      <c r="M180" s="74"/>
      <c r="N180" s="74"/>
      <c r="O180" s="53">
        <f>AJ124</f>
        <v>0</v>
      </c>
      <c r="P180" s="54"/>
      <c r="Q180" s="54"/>
      <c r="R180" s="54"/>
      <c r="S180" s="54"/>
      <c r="T180" s="55"/>
      <c r="U180" s="53">
        <f t="shared" ref="U180:U184" si="12">I180+O180</f>
        <v>0</v>
      </c>
      <c r="V180" s="54"/>
      <c r="W180" s="54"/>
      <c r="X180" s="54"/>
      <c r="Y180" s="54"/>
      <c r="Z180" s="54"/>
      <c r="AA180" s="55"/>
    </row>
    <row r="181" spans="3:27" x14ac:dyDescent="0.25">
      <c r="F181" s="72" t="s">
        <v>57</v>
      </c>
      <c r="G181" s="72"/>
      <c r="H181" s="72"/>
      <c r="I181" s="74">
        <f>AJ41</f>
        <v>0</v>
      </c>
      <c r="J181" s="74"/>
      <c r="K181" s="74"/>
      <c r="L181" s="74"/>
      <c r="M181" s="74"/>
      <c r="N181" s="74"/>
      <c r="O181" s="53">
        <f>AJ136</f>
        <v>0</v>
      </c>
      <c r="P181" s="54"/>
      <c r="Q181" s="54"/>
      <c r="R181" s="54"/>
      <c r="S181" s="54"/>
      <c r="T181" s="55"/>
      <c r="U181" s="53">
        <f t="shared" si="12"/>
        <v>0</v>
      </c>
      <c r="V181" s="54"/>
      <c r="W181" s="54"/>
      <c r="X181" s="54"/>
      <c r="Y181" s="54"/>
      <c r="Z181" s="54"/>
      <c r="AA181" s="55"/>
    </row>
    <row r="182" spans="3:27" x14ac:dyDescent="0.25">
      <c r="F182" s="72" t="s">
        <v>60</v>
      </c>
      <c r="G182" s="72"/>
      <c r="H182" s="72"/>
      <c r="I182" s="74">
        <f>AJ55</f>
        <v>0</v>
      </c>
      <c r="J182" s="74"/>
      <c r="K182" s="74"/>
      <c r="L182" s="74"/>
      <c r="M182" s="74"/>
      <c r="N182" s="74"/>
      <c r="O182" s="53">
        <f>AJ148</f>
        <v>0</v>
      </c>
      <c r="P182" s="54"/>
      <c r="Q182" s="54"/>
      <c r="R182" s="54"/>
      <c r="S182" s="54"/>
      <c r="T182" s="55"/>
      <c r="U182" s="53">
        <f t="shared" si="12"/>
        <v>0</v>
      </c>
      <c r="V182" s="54"/>
      <c r="W182" s="54"/>
      <c r="X182" s="54"/>
      <c r="Y182" s="54"/>
      <c r="Z182" s="54"/>
      <c r="AA182" s="55"/>
    </row>
    <row r="183" spans="3:27" x14ac:dyDescent="0.25">
      <c r="F183" s="72" t="s">
        <v>62</v>
      </c>
      <c r="G183" s="72"/>
      <c r="H183" s="72"/>
      <c r="I183" s="74">
        <f>AJ69</f>
        <v>0</v>
      </c>
      <c r="J183" s="74"/>
      <c r="K183" s="74"/>
      <c r="L183" s="74"/>
      <c r="M183" s="74"/>
      <c r="N183" s="74"/>
      <c r="O183" s="53">
        <f>AJ160</f>
        <v>0</v>
      </c>
      <c r="P183" s="54"/>
      <c r="Q183" s="54"/>
      <c r="R183" s="54"/>
      <c r="S183" s="54"/>
      <c r="T183" s="55"/>
      <c r="U183" s="53">
        <f t="shared" si="12"/>
        <v>0</v>
      </c>
      <c r="V183" s="54"/>
      <c r="W183" s="54"/>
      <c r="X183" s="54"/>
      <c r="Y183" s="54"/>
      <c r="Z183" s="54"/>
      <c r="AA183" s="55"/>
    </row>
    <row r="184" spans="3:27" x14ac:dyDescent="0.25">
      <c r="F184" s="72" t="s">
        <v>64</v>
      </c>
      <c r="G184" s="72"/>
      <c r="H184" s="72"/>
      <c r="I184" s="74">
        <f>AJ83</f>
        <v>0</v>
      </c>
      <c r="J184" s="74"/>
      <c r="K184" s="74"/>
      <c r="L184" s="74"/>
      <c r="M184" s="74"/>
      <c r="N184" s="74"/>
      <c r="O184" s="53">
        <f>AJ172</f>
        <v>0</v>
      </c>
      <c r="P184" s="54"/>
      <c r="Q184" s="54"/>
      <c r="R184" s="54"/>
      <c r="S184" s="54"/>
      <c r="T184" s="55"/>
      <c r="U184" s="53">
        <f t="shared" si="12"/>
        <v>0</v>
      </c>
      <c r="V184" s="54"/>
      <c r="W184" s="54"/>
      <c r="X184" s="54"/>
      <c r="Y184" s="54"/>
      <c r="Z184" s="54"/>
      <c r="AA184" s="55"/>
    </row>
    <row r="185" spans="3:27" x14ac:dyDescent="0.25">
      <c r="D185" s="46" t="s">
        <v>71</v>
      </c>
    </row>
    <row r="189" spans="3:27" x14ac:dyDescent="0.25">
      <c r="C189" s="39"/>
      <c r="D189" s="75"/>
      <c r="E189" s="75"/>
      <c r="F189" s="75"/>
      <c r="G189" s="75"/>
      <c r="H189" s="75"/>
    </row>
    <row r="190" spans="3:27" x14ac:dyDescent="0.25">
      <c r="C190" s="39"/>
      <c r="D190" s="75"/>
      <c r="E190" s="75"/>
      <c r="F190" s="75"/>
      <c r="G190" s="75"/>
      <c r="H190" s="75"/>
    </row>
    <row r="191" spans="3:27" x14ac:dyDescent="0.25">
      <c r="C191" s="39"/>
      <c r="D191" s="75"/>
      <c r="E191" s="75"/>
      <c r="F191" s="75"/>
      <c r="G191" s="75"/>
      <c r="H191" s="75"/>
    </row>
    <row r="192" spans="3:27" x14ac:dyDescent="0.25">
      <c r="C192" s="39"/>
      <c r="D192" s="75"/>
      <c r="E192" s="75"/>
      <c r="F192" s="75"/>
      <c r="G192" s="75"/>
      <c r="H192" s="75"/>
    </row>
    <row r="193" spans="3:8" x14ac:dyDescent="0.25">
      <c r="C193" s="39"/>
      <c r="D193" s="75"/>
      <c r="E193" s="75"/>
      <c r="F193" s="75"/>
      <c r="G193" s="75"/>
      <c r="H193" s="75"/>
    </row>
    <row r="194" spans="3:8" x14ac:dyDescent="0.25">
      <c r="C194" s="39"/>
      <c r="D194" s="75"/>
      <c r="E194" s="75"/>
      <c r="F194" s="75"/>
      <c r="G194" s="75"/>
      <c r="H194" s="75"/>
    </row>
  </sheetData>
  <sheetProtection algorithmName="SHA-512" hashValue="m/vXYdc2HnLYtOqyZHvQIkGEKS1No6qu0qLBQ550bK3YNbWxi46CxYe8OAPWBeYZgSw9G5qZxQt/h2ZlNNCeoA==" saltValue="3kK67sL+daM0qXPnofLfUg==" spinCount="100000" sheet="1" objects="1" scenarios="1"/>
  <mergeCells count="189">
    <mergeCell ref="D191:H191"/>
    <mergeCell ref="D192:H192"/>
    <mergeCell ref="D193:H193"/>
    <mergeCell ref="D194:H194"/>
    <mergeCell ref="F184:H184"/>
    <mergeCell ref="D189:H189"/>
    <mergeCell ref="D190:H190"/>
    <mergeCell ref="I184:N184"/>
    <mergeCell ref="O184:T184"/>
    <mergeCell ref="F182:H182"/>
    <mergeCell ref="F183:H183"/>
    <mergeCell ref="F180:H180"/>
    <mergeCell ref="F181:H181"/>
    <mergeCell ref="I180:N180"/>
    <mergeCell ref="I181:N181"/>
    <mergeCell ref="I182:N182"/>
    <mergeCell ref="I183:N183"/>
    <mergeCell ref="O180:T180"/>
    <mergeCell ref="O181:T181"/>
    <mergeCell ref="O182:T182"/>
    <mergeCell ref="O183:T183"/>
    <mergeCell ref="B176:AJ176"/>
    <mergeCell ref="F179:H179"/>
    <mergeCell ref="B171:AA171"/>
    <mergeCell ref="AB171:AE171"/>
    <mergeCell ref="AF171:AI171"/>
    <mergeCell ref="B172:AA172"/>
    <mergeCell ref="AB172:AE172"/>
    <mergeCell ref="AF172:AI172"/>
    <mergeCell ref="I178:N178"/>
    <mergeCell ref="I179:N179"/>
    <mergeCell ref="O178:T178"/>
    <mergeCell ref="O179:T179"/>
    <mergeCell ref="U178:AA178"/>
    <mergeCell ref="U179:AA179"/>
    <mergeCell ref="B169:AA169"/>
    <mergeCell ref="AB169:AE169"/>
    <mergeCell ref="AF169:AI169"/>
    <mergeCell ref="B170:AA170"/>
    <mergeCell ref="AB170:AE170"/>
    <mergeCell ref="AF170:AI170"/>
    <mergeCell ref="B167:AA167"/>
    <mergeCell ref="AB167:AE167"/>
    <mergeCell ref="AF167:AI167"/>
    <mergeCell ref="B168:AA168"/>
    <mergeCell ref="AB168:AE168"/>
    <mergeCell ref="AF168:AI168"/>
    <mergeCell ref="B160:AA160"/>
    <mergeCell ref="AB160:AE160"/>
    <mergeCell ref="AF160:AI160"/>
    <mergeCell ref="B163:AJ163"/>
    <mergeCell ref="AB166:AE166"/>
    <mergeCell ref="AF166:AI166"/>
    <mergeCell ref="B158:AA158"/>
    <mergeCell ref="AB158:AE158"/>
    <mergeCell ref="AF158:AI158"/>
    <mergeCell ref="B159:AA159"/>
    <mergeCell ref="AB159:AE159"/>
    <mergeCell ref="AF159:AI159"/>
    <mergeCell ref="B156:AA156"/>
    <mergeCell ref="AB156:AE156"/>
    <mergeCell ref="AF156:AI156"/>
    <mergeCell ref="B157:AA157"/>
    <mergeCell ref="AB157:AE157"/>
    <mergeCell ref="AF157:AI157"/>
    <mergeCell ref="B151:AJ151"/>
    <mergeCell ref="AB154:AE154"/>
    <mergeCell ref="AF154:AI154"/>
    <mergeCell ref="B155:AA155"/>
    <mergeCell ref="AB155:AE155"/>
    <mergeCell ref="AF155:AI155"/>
    <mergeCell ref="B147:AA147"/>
    <mergeCell ref="AB147:AE147"/>
    <mergeCell ref="AF147:AI147"/>
    <mergeCell ref="B148:AA148"/>
    <mergeCell ref="AB148:AE148"/>
    <mergeCell ref="AF148:AI148"/>
    <mergeCell ref="B145:AA145"/>
    <mergeCell ref="AB145:AE145"/>
    <mergeCell ref="AF145:AI145"/>
    <mergeCell ref="B146:AA146"/>
    <mergeCell ref="AB146:AE146"/>
    <mergeCell ref="AF146:AI146"/>
    <mergeCell ref="B143:AA143"/>
    <mergeCell ref="AB143:AE143"/>
    <mergeCell ref="AF143:AI143"/>
    <mergeCell ref="B144:AA144"/>
    <mergeCell ref="AB144:AE144"/>
    <mergeCell ref="AF144:AI144"/>
    <mergeCell ref="B136:AA136"/>
    <mergeCell ref="AB136:AE136"/>
    <mergeCell ref="AF136:AI136"/>
    <mergeCell ref="B139:AJ139"/>
    <mergeCell ref="AB142:AE142"/>
    <mergeCell ref="AF142:AI142"/>
    <mergeCell ref="B134:AA134"/>
    <mergeCell ref="AB134:AE134"/>
    <mergeCell ref="AF134:AI134"/>
    <mergeCell ref="B135:AA135"/>
    <mergeCell ref="AB135:AE135"/>
    <mergeCell ref="AF135:AI135"/>
    <mergeCell ref="B132:AA132"/>
    <mergeCell ref="AB132:AE132"/>
    <mergeCell ref="AF132:AI132"/>
    <mergeCell ref="B133:AA133"/>
    <mergeCell ref="AB133:AE133"/>
    <mergeCell ref="AF133:AI133"/>
    <mergeCell ref="B131:AA131"/>
    <mergeCell ref="AB131:AE131"/>
    <mergeCell ref="AF131:AI131"/>
    <mergeCell ref="B123:AA123"/>
    <mergeCell ref="AB123:AE123"/>
    <mergeCell ref="AF123:AI123"/>
    <mergeCell ref="B124:AA124"/>
    <mergeCell ref="AB124:AE124"/>
    <mergeCell ref="AF124:AI124"/>
    <mergeCell ref="B119:AA119"/>
    <mergeCell ref="AB119:AE119"/>
    <mergeCell ref="AF119:AI119"/>
    <mergeCell ref="B120:AA120"/>
    <mergeCell ref="AB120:AE120"/>
    <mergeCell ref="AF120:AI120"/>
    <mergeCell ref="B127:AJ127"/>
    <mergeCell ref="AB130:AE130"/>
    <mergeCell ref="AF130:AI130"/>
    <mergeCell ref="AB96:AE96"/>
    <mergeCell ref="AF96:AI96"/>
    <mergeCell ref="B97:AA97"/>
    <mergeCell ref="AB97:AE97"/>
    <mergeCell ref="B112:AA112"/>
    <mergeCell ref="AB112:AE112"/>
    <mergeCell ref="AF112:AI112"/>
    <mergeCell ref="B115:AJ115"/>
    <mergeCell ref="AB118:AE118"/>
    <mergeCell ref="AF118:AI118"/>
    <mergeCell ref="B110:AA110"/>
    <mergeCell ref="AB110:AE110"/>
    <mergeCell ref="AF110:AI110"/>
    <mergeCell ref="B111:AA111"/>
    <mergeCell ref="AB111:AE111"/>
    <mergeCell ref="AF111:AI111"/>
    <mergeCell ref="B1:AJ1"/>
    <mergeCell ref="B4:AJ4"/>
    <mergeCell ref="B19:AJ19"/>
    <mergeCell ref="B33:AJ33"/>
    <mergeCell ref="B47:AJ47"/>
    <mergeCell ref="B61:AJ61"/>
    <mergeCell ref="B91:AJ91"/>
    <mergeCell ref="B108:AA108"/>
    <mergeCell ref="AB108:AE108"/>
    <mergeCell ref="AF108:AI108"/>
    <mergeCell ref="B75:AJ75"/>
    <mergeCell ref="B89:AJ89"/>
    <mergeCell ref="B103:AJ103"/>
    <mergeCell ref="AB106:AE106"/>
    <mergeCell ref="AF106:AI106"/>
    <mergeCell ref="B107:AA107"/>
    <mergeCell ref="AB107:AE107"/>
    <mergeCell ref="AF107:AI107"/>
    <mergeCell ref="AB94:AE94"/>
    <mergeCell ref="AF94:AI94"/>
    <mergeCell ref="B95:AA95"/>
    <mergeCell ref="AB95:AE95"/>
    <mergeCell ref="AF95:AI95"/>
    <mergeCell ref="B96:AA96"/>
    <mergeCell ref="U180:AA180"/>
    <mergeCell ref="U181:AA181"/>
    <mergeCell ref="U182:AA182"/>
    <mergeCell ref="U183:AA183"/>
    <mergeCell ref="U184:AA184"/>
    <mergeCell ref="AF97:AI97"/>
    <mergeCell ref="B98:AA98"/>
    <mergeCell ref="AB98:AE98"/>
    <mergeCell ref="AF98:AI98"/>
    <mergeCell ref="B99:AA99"/>
    <mergeCell ref="AB99:AE99"/>
    <mergeCell ref="AF99:AI99"/>
    <mergeCell ref="B100:AA100"/>
    <mergeCell ref="AB100:AE100"/>
    <mergeCell ref="AF100:AI100"/>
    <mergeCell ref="B109:AA109"/>
    <mergeCell ref="AB109:AE109"/>
    <mergeCell ref="AF109:AI109"/>
    <mergeCell ref="B121:AA121"/>
    <mergeCell ref="AB121:AE121"/>
    <mergeCell ref="AF121:AI121"/>
    <mergeCell ref="B122:AA122"/>
    <mergeCell ref="AB122:AE122"/>
    <mergeCell ref="AF122:AI122"/>
  </mergeCells>
  <conditionalFormatting sqref="E6:AJ12 F13:AJ13 F14:AH14 AJ14 F15:AJ15 E21:AJ26">
    <cfRule type="containsText" dxfId="4" priority="21" operator="containsText" text="X">
      <formula>NOT(ISERROR(SEARCH("X",E6)))</formula>
    </cfRule>
  </conditionalFormatting>
  <conditionalFormatting sqref="E35:AJ40">
    <cfRule type="containsText" dxfId="3" priority="4" operator="containsText" text="X">
      <formula>NOT(ISERROR(SEARCH("X",E35)))</formula>
    </cfRule>
  </conditionalFormatting>
  <conditionalFormatting sqref="E49:AJ54">
    <cfRule type="containsText" dxfId="2" priority="3" operator="containsText" text="X">
      <formula>NOT(ISERROR(SEARCH("X",E49)))</formula>
    </cfRule>
  </conditionalFormatting>
  <conditionalFormatting sqref="E63:AJ68">
    <cfRule type="containsText" dxfId="1" priority="2" operator="containsText" text="X">
      <formula>NOT(ISERROR(SEARCH("X",E63)))</formula>
    </cfRule>
  </conditionalFormatting>
  <conditionalFormatting sqref="E77:AJ82">
    <cfRule type="containsText" dxfId="0" priority="1" operator="containsText" text="X">
      <formula>NOT(ISERROR(SEARCH("X",E77)))</formula>
    </cfRule>
  </conditionalFormatting>
  <printOptions horizontalCentered="1"/>
  <pageMargins left="0.31496062992125984" right="0.31496062992125984" top="0.59055118110236227" bottom="0.59055118110236227" header="0.31496062992125984" footer="0.31496062992125984"/>
  <pageSetup paperSize="9" scale="64" orientation="landscape" r:id="rId1"/>
  <rowBreaks count="5" manualBreakCount="5">
    <brk id="30" max="16383" man="1"/>
    <brk id="58" max="16383" man="1"/>
    <brk id="87" max="16383" man="1"/>
    <brk id="126" max="16383" man="1"/>
    <brk id="150" max="16383" man="1"/>
  </rowBreaks>
  <ignoredErrors>
    <ignoredError sqref="AJ110:AJ112 AJ122:AJ124 AJ134:AJ136 AJ146:AJ148 AJ158:AJ160 AJ170:AJ172 I179 I180:L184 U180:AA184 U179 O179:T184 AJ6:AJ13 AJ21:AJ27 AJ35:AJ41 AJ49:AJ55 AJ63:AJ69 AJ77:AJ83 D6:D12 D21:D26 D35:D40 D49:D54 D63:D68 D77:D82 AJ98:AJ100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ccbdb4a-a76f-4ca6-9f50-b66e77a86b32" xsi:nil="true"/>
    <lcf76f155ced4ddcb4097134ff3c332f xmlns="e9aa71b2-d6d2-4a48-84be-47db59e9b132">
      <Terms xmlns="http://schemas.microsoft.com/office/infopath/2007/PartnerControls"/>
    </lcf76f155ced4ddcb4097134ff3c332f>
    <LayoutdeUnidadedeDefensoria xmlns="e9aa71b2-d6d2-4a48-84be-47db59e9b132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071B686AB75BA4487BC83E335225754" ma:contentTypeVersion="16" ma:contentTypeDescription="Crie um novo documento." ma:contentTypeScope="" ma:versionID="0896dbbad2df92899b14a857f8deaf8c">
  <xsd:schema xmlns:xsd="http://www.w3.org/2001/XMLSchema" xmlns:xs="http://www.w3.org/2001/XMLSchema" xmlns:p="http://schemas.microsoft.com/office/2006/metadata/properties" xmlns:ns2="e9aa71b2-d6d2-4a48-84be-47db59e9b132" xmlns:ns3="8ccbdb4a-a76f-4ca6-9f50-b66e77a86b32" targetNamespace="http://schemas.microsoft.com/office/2006/metadata/properties" ma:root="true" ma:fieldsID="875e2500449aad1bf7ccc8633529583e" ns2:_="" ns3:_="">
    <xsd:import namespace="e9aa71b2-d6d2-4a48-84be-47db59e9b132"/>
    <xsd:import namespace="8ccbdb4a-a76f-4ca6-9f50-b66e77a86b32"/>
    <xsd:element name="properties">
      <xsd:complexType>
        <xsd:sequence>
          <xsd:element name="documentManagement">
            <xsd:complexType>
              <xsd:all>
                <xsd:element ref="ns2:LayoutdeUnidadedeDefensoria" minOccurs="0"/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aa71b2-d6d2-4a48-84be-47db59e9b132" elementFormDefault="qualified">
    <xsd:import namespace="http://schemas.microsoft.com/office/2006/documentManagement/types"/>
    <xsd:import namespace="http://schemas.microsoft.com/office/infopath/2007/PartnerControls"/>
    <xsd:element name="LayoutdeUnidadedeDefensoria" ma:index="8" nillable="true" ma:displayName="Layout de Unidade de Defensoria" ma:format="Dropdown" ma:internalName="LayoutdeUnidadedeDefensoria">
      <xsd:simpleType>
        <xsd:restriction base="dms:Text">
          <xsd:maxLength value="255"/>
        </xsd:restriction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Marcações de imagem" ma:readOnly="false" ma:fieldId="{5cf76f15-5ced-4ddc-b409-7134ff3c332f}" ma:taxonomyMulti="true" ma:sspId="8cdb26c8-596d-4ffa-a6a4-b0e1b65299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cbdb4a-a76f-4ca6-9f50-b66e77a86b32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e2e9e650-b95b-4dac-8d84-6a3123e3ba76}" ma:internalName="TaxCatchAll" ma:showField="CatchAllData" ma:web="8ccbdb4a-a76f-4ca6-9f50-b66e77a86b3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FDB824F-DA6C-4224-BE1D-D874AE5E943A}">
  <ds:schemaRefs>
    <ds:schemaRef ds:uri="http://schemas.microsoft.com/office/2006/metadata/properties"/>
    <ds:schemaRef ds:uri="http://schemas.microsoft.com/office/infopath/2007/PartnerControls"/>
    <ds:schemaRef ds:uri="8ccbdb4a-a76f-4ca6-9f50-b66e77a86b32"/>
    <ds:schemaRef ds:uri="e9aa71b2-d6d2-4a48-84be-47db59e9b132"/>
  </ds:schemaRefs>
</ds:datastoreItem>
</file>

<file path=customXml/itemProps2.xml><?xml version="1.0" encoding="utf-8"?>
<ds:datastoreItem xmlns:ds="http://schemas.openxmlformats.org/officeDocument/2006/customXml" ds:itemID="{BB217EE9-9AB5-4D53-AF39-9AFC9A944E4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9aa71b2-d6d2-4a48-84be-47db59e9b132"/>
    <ds:schemaRef ds:uri="8ccbdb4a-a76f-4ca6-9f50-b66e77a86b3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BE579BE-7C49-4C0B-A7D7-70095F771F6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Modelo de Proposta</vt:lpstr>
      <vt:lpstr>'Modelo de Proposta'!Area_de_impressao</vt:lpstr>
      <vt:lpstr>'Modelo de Proposta'!Titulos_de_impressao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 Messina da Costa</dc:creator>
  <cp:lastModifiedBy>Bruno Messina da Costa</cp:lastModifiedBy>
  <cp:lastPrinted>2024-11-28T13:33:08Z</cp:lastPrinted>
  <dcterms:created xsi:type="dcterms:W3CDTF">2024-11-28T12:59:09Z</dcterms:created>
  <dcterms:modified xsi:type="dcterms:W3CDTF">2024-11-28T13:46:39Z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0x0101007071B686AB75BA4487BC83E335225754</vt:lpwstr>
  </property>
  <property fmtid="{D5CDD505-2E9C-101B-9397-08002B2CF9AE}" pid="3" name="MediaServiceImageTags">
    <vt:lpwstr/>
  </property>
</Properties>
</file>